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gelika K\Zamówienia publiczne\PRZETARGI - GMINA KONOPNICA\2021\DO OPRACOWANIA, WYDRUKOWANIA - energia\Nowy folder\"/>
    </mc:Choice>
  </mc:AlternateContent>
  <xr:revisionPtr revIDLastSave="0" documentId="13_ncr:1_{717CFF21-3D97-43BE-A514-25CEC255A02F}" xr6:coauthVersionLast="47" xr6:coauthVersionMax="47" xr10:uidLastSave="{00000000-0000-0000-0000-000000000000}"/>
  <bookViews>
    <workbookView xWindow="-110" yWindow="-110" windowWidth="19420" windowHeight="1042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1'!$A$6:$X$107</definedName>
    <definedName name="_xlnm.Print_Area" localSheetId="0">'zał. Nr 1'!$A$1:$X$113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R58" i="1"/>
  <c r="R59" i="1"/>
  <c r="R57" i="1"/>
  <c r="P61" i="1"/>
  <c r="P108" i="1"/>
  <c r="A56" i="2"/>
  <c r="P87" i="1" l="1"/>
  <c r="R106" i="1"/>
  <c r="R101" i="1"/>
  <c r="R79" i="1"/>
  <c r="R78" i="1"/>
  <c r="R77" i="1"/>
  <c r="R25" i="1"/>
  <c r="P80" i="1"/>
  <c r="P82" i="1" l="1"/>
  <c r="R121" i="1" l="1"/>
  <c r="P121" i="1"/>
  <c r="A120" i="1"/>
  <c r="R107" i="1"/>
  <c r="R105" i="1"/>
  <c r="R104" i="1"/>
  <c r="R103" i="1"/>
  <c r="R100" i="1"/>
  <c r="R98" i="1"/>
  <c r="R97" i="1"/>
  <c r="R96" i="1"/>
  <c r="R95" i="1"/>
  <c r="R93" i="1"/>
  <c r="R92" i="1"/>
  <c r="R90" i="1"/>
  <c r="R89" i="1"/>
  <c r="R87" i="1"/>
  <c r="R84" i="1"/>
  <c r="R85" i="1" s="1"/>
  <c r="Q85" i="1"/>
  <c r="P85" i="1"/>
  <c r="R82" i="1"/>
  <c r="R76" i="1"/>
  <c r="R75" i="1"/>
  <c r="R74" i="1"/>
  <c r="R72" i="1"/>
  <c r="R71" i="1"/>
  <c r="R69" i="1"/>
  <c r="R68" i="1"/>
  <c r="R66" i="1"/>
  <c r="Q80" i="1"/>
  <c r="R63" i="1"/>
  <c r="P63" i="1"/>
  <c r="R60" i="1"/>
  <c r="R56" i="1"/>
  <c r="R55" i="1"/>
  <c r="R53" i="1"/>
  <c r="R52" i="1"/>
  <c r="R50" i="1"/>
  <c r="R49" i="1"/>
  <c r="R48" i="1"/>
  <c r="R47" i="1"/>
  <c r="R45" i="1"/>
  <c r="R44" i="1"/>
  <c r="R42" i="1"/>
  <c r="R41" i="1"/>
  <c r="R40" i="1"/>
  <c r="R39" i="1"/>
  <c r="R36" i="1"/>
  <c r="R34" i="1"/>
  <c r="R33" i="1"/>
  <c r="R32" i="1"/>
  <c r="R31" i="1"/>
  <c r="R29" i="1"/>
  <c r="R28" i="1"/>
  <c r="R26" i="1"/>
  <c r="R24" i="1"/>
  <c r="R23" i="1"/>
  <c r="R21" i="1"/>
  <c r="R20" i="1"/>
  <c r="R18" i="1"/>
  <c r="R17" i="1"/>
  <c r="R16" i="1"/>
  <c r="R15" i="1"/>
  <c r="R13" i="1"/>
  <c r="R12" i="1"/>
  <c r="R10" i="1"/>
  <c r="R9" i="1"/>
  <c r="R8" i="1"/>
  <c r="P110" i="1" l="1"/>
  <c r="R67" i="1"/>
  <c r="R14" i="1"/>
  <c r="R22" i="1"/>
  <c r="R30" i="1"/>
  <c r="R38" i="1"/>
  <c r="R46" i="1"/>
  <c r="R54" i="1"/>
  <c r="R65" i="1"/>
  <c r="R73" i="1"/>
  <c r="Q108" i="1"/>
  <c r="R94" i="1"/>
  <c r="R102" i="1"/>
  <c r="Q61" i="1"/>
  <c r="Q110" i="1" s="1"/>
  <c r="R7" i="1"/>
  <c r="R11" i="1"/>
  <c r="R19" i="1"/>
  <c r="R27" i="1"/>
  <c r="R35" i="1"/>
  <c r="R43" i="1"/>
  <c r="R51" i="1"/>
  <c r="R70" i="1"/>
  <c r="R91" i="1"/>
  <c r="R99" i="1"/>
  <c r="R61" i="1" l="1"/>
  <c r="P119" i="1"/>
  <c r="R108" i="1"/>
  <c r="Q119" i="1"/>
  <c r="R80" i="1"/>
  <c r="R110" i="1" l="1"/>
  <c r="R119" i="1" l="1"/>
</calcChain>
</file>

<file path=xl/sharedStrings.xml><?xml version="1.0" encoding="utf-8"?>
<sst xmlns="http://schemas.openxmlformats.org/spreadsheetml/2006/main" count="1591" uniqueCount="322">
  <si>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</si>
  <si>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</si>
  <si>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</si>
  <si>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</si>
  <si>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</si>
  <si>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</si>
  <si>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</si>
  <si>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</si>
  <si>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</si>
  <si>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</si>
  <si>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</si>
  <si>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</si>
  <si>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</si>
  <si>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</si>
  <si>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</si>
  <si>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</si>
  <si>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</si>
  <si>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</si>
  <si>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</si>
  <si>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</si>
  <si>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</si>
  <si>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</si>
  <si>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</si>
  <si>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</si>
  <si>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</si>
  <si>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</si>
  <si>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suma:</t>
  </si>
  <si>
    <t>kWh</t>
  </si>
  <si>
    <t>suma ogólna:</t>
  </si>
  <si>
    <t>Nr pos.
ST</t>
  </si>
  <si>
    <t>Gmina Konopnica (NIP: 8321961055) - oświetlenie uliczne</t>
  </si>
  <si>
    <t>Gmina Konopnica (NIP: 8321961055) - Obiekty gminne: Szkoły, biura, inne</t>
  </si>
  <si>
    <t>Gmina Konopnica (NIP: 8321961055) - Obiekty gminne: hydrofornie, przepompownie, oczyszczalnie</t>
  </si>
  <si>
    <t xml:space="preserve">Gmina Konopnica (NIP: 8321961055) - PPE 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</si>
  <si>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</si>
  <si>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</si>
  <si>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</si>
  <si>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</si>
  <si>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</si>
  <si>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</si>
  <si>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</si>
  <si>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</si>
  <si>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</si>
  <si>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</si>
  <si>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</si>
  <si>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</si>
  <si>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</si>
  <si>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</si>
  <si>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</si>
  <si>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</si>
  <si>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</si>
  <si>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</si>
  <si>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</si>
  <si>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</si>
  <si>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</si>
  <si>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</si>
  <si>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</si>
  <si>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</si>
  <si>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</si>
  <si>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</si>
  <si>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</si>
  <si>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</si>
  <si>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</si>
  <si>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</si>
  <si>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</si>
  <si>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</si>
  <si>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</si>
  <si>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</si>
  <si>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</si>
  <si>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</si>
  <si>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</si>
  <si>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</si>
  <si>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</si>
  <si>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</si>
  <si>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</si>
  <si>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</si>
  <si>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</si>
  <si>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</si>
  <si>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</si>
  <si>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</si>
  <si>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</si>
  <si>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</si>
  <si>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</si>
  <si>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</si>
  <si>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</si>
  <si>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</si>
  <si>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</si>
  <si>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</si>
  <si>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</si>
  <si>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</si>
  <si>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</si>
  <si>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</si>
  <si>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</si>
  <si>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</si>
  <si>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</si>
  <si>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</si>
  <si>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</si>
  <si>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</si>
  <si>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</si>
  <si>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</si>
  <si>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</si>
  <si>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</si>
  <si>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</si>
  <si>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</si>
  <si>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</si>
  <si>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</si>
  <si>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</si>
  <si>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</si>
  <si>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</si>
  <si>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</si>
  <si>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</si>
  <si>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</si>
  <si>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</si>
  <si>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</si>
  <si>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</si>
  <si>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</si>
  <si>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</si>
  <si>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</si>
  <si>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</si>
  <si>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</si>
  <si>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</si>
  <si>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</si>
  <si>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</si>
  <si>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</si>
  <si>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</si>
  <si>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</si>
  <si>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</si>
  <si>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</si>
  <si>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</si>
  <si>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</si>
  <si>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</si>
  <si>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</si>
  <si>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</si>
  <si>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</si>
  <si>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</si>
  <si>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</si>
  <si>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</si>
  <si>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</si>
  <si>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</si>
  <si>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</si>
  <si>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</si>
  <si>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</si>
  <si>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</si>
  <si>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</si>
  <si>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</si>
  <si>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</si>
  <si>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</si>
  <si>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</si>
  <si>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</si>
  <si>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</si>
  <si>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</si>
  <si>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</si>
  <si>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</si>
  <si>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</si>
  <si>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</si>
  <si>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</si>
  <si>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</si>
  <si>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</si>
  <si>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</si>
  <si>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</si>
  <si>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</si>
  <si>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</si>
  <si>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</si>
  <si>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</si>
  <si>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</si>
  <si>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</si>
  <si>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</si>
  <si>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</si>
  <si>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</si>
  <si>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</si>
  <si>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</si>
  <si>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</si>
  <si>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</si>
  <si>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</si>
  <si>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</si>
  <si>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</si>
  <si>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</si>
  <si>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</si>
  <si>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</si>
  <si>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</si>
  <si>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</si>
  <si>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</si>
  <si>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</si>
  <si>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</si>
  <si>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</si>
  <si>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</si>
  <si>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</si>
  <si>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</si>
  <si>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</si>
  <si>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</si>
  <si>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</si>
  <si>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</si>
  <si>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</si>
  <si>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</si>
  <si>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</si>
  <si>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</si>
  <si>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</si>
  <si>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</si>
  <si>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</si>
  <si>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</si>
  <si>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</si>
  <si>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</si>
  <si>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Budynek Urzędu Gminy</t>
  </si>
  <si>
    <t>Rynek</t>
  </si>
  <si>
    <t>PLZELD070007510175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</si>
  <si>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</si>
  <si>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</si>
  <si>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</si>
  <si>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</si>
  <si>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</si>
  <si>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</si>
  <si>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</si>
  <si>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>PLZELD070629390186</t>
  </si>
  <si>
    <t>96645629</t>
  </si>
  <si>
    <t>Gminne Centrum Kultury i Biblioteka Publiczna</t>
  </si>
  <si>
    <t>PLZELD070024620140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</si>
  <si>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</si>
  <si>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</si>
  <si>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</si>
  <si>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</si>
  <si>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</si>
  <si>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</si>
  <si>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 xml:space="preserve">70. 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</si>
  <si>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</si>
  <si>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</si>
  <si>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</si>
  <si>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</si>
  <si>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</si>
  <si>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</si>
  <si>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</si>
  <si>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</si>
  <si>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</si>
  <si>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</si>
  <si>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</si>
  <si>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</si>
  <si>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</si>
  <si>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</si>
  <si>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</si>
  <si>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</si>
  <si>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</si>
  <si>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</si>
  <si>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</si>
  <si>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</si>
  <si>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</si>
  <si>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</si>
  <si>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</si>
  <si>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</si>
  <si>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</si>
  <si>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</si>
  <si>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</si>
  <si>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 xml:space="preserve">81. </t>
  </si>
  <si>
    <t>49</t>
  </si>
  <si>
    <t>PLZELD070481530144</t>
  </si>
  <si>
    <t xml:space="preserve">82. 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</si>
  <si>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</si>
  <si>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</si>
  <si>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</si>
  <si>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</si>
  <si>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</si>
  <si>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</si>
  <si>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</si>
  <si>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</si>
  <si>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</si>
  <si>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</si>
  <si>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</si>
  <si>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</si>
  <si>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</si>
  <si>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</si>
  <si>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</si>
  <si>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</si>
  <si>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</si>
  <si>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</si>
  <si>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</si>
  <si>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</si>
  <si>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</si>
  <si>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</si>
  <si>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</si>
  <si>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</si>
  <si>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</si>
  <si>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</si>
  <si>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</si>
  <si>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</si>
  <si>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</si>
  <si>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1.4.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</si>
  <si>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</si>
  <si>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</si>
  <si>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 xml:space="preserve">Ośrodek Zdrowia
w Szynkielowie  </t>
  </si>
  <si>
    <t>OSP Szynkielów</t>
  </si>
  <si>
    <t>Skwer rodzinny</t>
  </si>
  <si>
    <t>kompleksowa</t>
  </si>
  <si>
    <t>nieokreślony</t>
  </si>
  <si>
    <t>G11</t>
  </si>
  <si>
    <t xml:space="preserve">86. </t>
  </si>
  <si>
    <t>OSP Konopnica</t>
  </si>
  <si>
    <t>98-313</t>
  </si>
  <si>
    <t>KOnopnica</t>
  </si>
  <si>
    <t>PLZELD070487720181</t>
  </si>
  <si>
    <t>Rzeczywiste zużycie energii [kWh]
w okresie
od 01.01.2019 r. do 31.12.2019 r.</t>
  </si>
  <si>
    <t>Szacowane zużycie energii [kWh]
w okresie
od 01.02.2021 r.
do 31.01.2022 r.</t>
  </si>
  <si>
    <t>108a</t>
  </si>
  <si>
    <t>PLZELD070621220145</t>
  </si>
  <si>
    <t>UWAGI</t>
  </si>
  <si>
    <t>na rok 2022/</t>
  </si>
  <si>
    <t>ENEA SA</t>
  </si>
  <si>
    <t>nr działki 900</t>
  </si>
  <si>
    <t>PLZELD070867810166</t>
  </si>
  <si>
    <t>nr działki 426/3</t>
  </si>
  <si>
    <t>PLZELD070629380185</t>
  </si>
  <si>
    <t>C12</t>
  </si>
  <si>
    <t>Starowiejska</t>
  </si>
  <si>
    <t>PLZELD070487440153</t>
  </si>
  <si>
    <t xml:space="preserve">Szafka pomairowa na stacji transform. słup. </t>
  </si>
  <si>
    <t>Kompleksowa</t>
  </si>
  <si>
    <t>PGE S.A</t>
  </si>
  <si>
    <t>nieokreslony</t>
  </si>
  <si>
    <t xml:space="preserve">85. </t>
  </si>
  <si>
    <t xml:space="preserve">87. </t>
  </si>
  <si>
    <t xml:space="preserve">88. </t>
  </si>
  <si>
    <t xml:space="preserve">89. </t>
  </si>
  <si>
    <t>7-0081</t>
  </si>
  <si>
    <t>Gmina Konopnica (NIP: 8322075841) - Gminne Centrum Kultury</t>
  </si>
  <si>
    <t>PGE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</si>
</sst>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7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righ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indent="1"/>
    </xf>
    <xf numFmtId="0" fontId="11" fillId="4" borderId="14" xfId="0" applyFont="1" applyFill="1" applyBorder="1" applyAlignment="1">
      <alignment horizontal="right" vertical="center" indent="1"/>
    </xf>
    <xf numFmtId="0" fontId="12" fillId="4" borderId="14" xfId="0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right" vertical="center" indent="1"/>
    </xf>
    <xf numFmtId="0" fontId="11" fillId="4" borderId="15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0" fontId="12" fillId="4" borderId="17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horizontal="left" vertical="center"/>
    </xf>
    <xf numFmtId="3" fontId="10" fillId="0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right" vertical="center" indent="1"/>
    </xf>
    <xf numFmtId="0" fontId="0" fillId="0" borderId="18" xfId="0" applyBorder="1"/>
    <xf numFmtId="0" fontId="8" fillId="0" borderId="18" xfId="0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D123"/>
  <sheetViews>
    <sheetView tabSelected="1" view="pageLayout" zoomScale="70" zoomScaleNormal="130" zoomScalePageLayoutView="70" workbookViewId="0">
      <selection activeCell="R110" sqref="R110"/>
    </sheetView>
  </sheetViews>
  <sheetFormatPr defaultRowHeight="14" outlineLevelRow="1"/>
  <cols>
    <col min="1" max="1" width="3.33203125" customWidth="1"/>
    <col min="2" max="2" width="8.33203125" customWidth="1"/>
    <col min="3" max="3" width="10.83203125" customWidth="1"/>
    <col min="4" max="4" width="8.25" customWidth="1"/>
    <col min="5" max="5" width="7.08203125" customWidth="1"/>
    <col min="6" max="6" width="4.75" customWidth="1"/>
    <col min="7" max="7" width="3.33203125" customWidth="1"/>
    <col min="8" max="8" width="5.33203125" customWidth="1"/>
    <col min="9" max="9" width="7.5" customWidth="1"/>
    <col min="10" max="10" width="13.75" customWidth="1"/>
    <col min="11" max="11" width="8.58203125" customWidth="1"/>
    <col min="12" max="12" width="4.83203125" customWidth="1"/>
    <col min="13" max="13" width="4.25" hidden="1" customWidth="1"/>
    <col min="14" max="14" width="4.25" customWidth="1"/>
    <col min="15" max="15" width="4.25" hidden="1" customWidth="1"/>
    <col min="16" max="16" width="8.58203125" customWidth="1"/>
    <col min="17" max="17" width="8" customWidth="1"/>
    <col min="18" max="18" width="14" customWidth="1"/>
    <col min="19" max="19" width="7" customWidth="1"/>
    <col min="20" max="20" width="5.58203125" customWidth="1"/>
    <col min="21" max="21" width="6.5" customWidth="1"/>
    <col min="22" max="22" width="1.25" hidden="1" customWidth="1"/>
    <col min="23" max="23" width="7" customWidth="1"/>
    <col min="24" max="24" width="7.08203125" hidden="1" customWidth="1"/>
    <col min="26" max="26" width="9.25" bestFit="1" customWidth="1"/>
    <col min="254" max="254" width="3.33203125" customWidth="1"/>
    <col min="255" max="255" width="6.33203125" customWidth="1"/>
    <col min="256" max="256" width="14" customWidth="1"/>
    <col min="257" max="257" width="8.25" customWidth="1"/>
    <col min="258" max="258" width="8.83203125" customWidth="1"/>
    <col min="259" max="259" width="5.58203125" customWidth="1"/>
    <col min="260" max="260" width="4.33203125" customWidth="1"/>
    <col min="261" max="261" width="5.33203125" customWidth="1"/>
    <col min="262" max="262" width="7.5" customWidth="1"/>
    <col min="263" max="263" width="12.75" customWidth="1"/>
    <col min="264" max="264" width="8.58203125" customWidth="1"/>
    <col min="265" max="265" width="4.83203125" customWidth="1"/>
    <col min="266" max="268" width="4.25" customWidth="1"/>
    <col min="269" max="270" width="8.58203125" customWidth="1"/>
    <col min="271" max="271" width="0" hidden="1" customWidth="1"/>
    <col min="272" max="272" width="9.58203125" customWidth="1"/>
    <col min="273" max="273" width="7" customWidth="1"/>
    <col min="274" max="274" width="5.58203125" customWidth="1"/>
    <col min="275" max="276" width="0" hidden="1" customWidth="1"/>
    <col min="277" max="277" width="7" customWidth="1"/>
    <col min="278" max="278" width="0" hidden="1" customWidth="1"/>
    <col min="279" max="279" width="5.83203125" customWidth="1"/>
    <col min="280" max="280" width="42.5" bestFit="1" customWidth="1"/>
    <col min="510" max="510" width="3.33203125" customWidth="1"/>
    <col min="511" max="511" width="6.33203125" customWidth="1"/>
    <col min="512" max="512" width="14" customWidth="1"/>
    <col min="513" max="513" width="8.25" customWidth="1"/>
    <col min="514" max="514" width="8.83203125" customWidth="1"/>
    <col min="515" max="515" width="5.58203125" customWidth="1"/>
    <col min="516" max="516" width="4.33203125" customWidth="1"/>
    <col min="517" max="517" width="5.33203125" customWidth="1"/>
    <col min="518" max="518" width="7.5" customWidth="1"/>
    <col min="519" max="519" width="12.75" customWidth="1"/>
    <col min="520" max="520" width="8.58203125" customWidth="1"/>
    <col min="521" max="521" width="4.83203125" customWidth="1"/>
    <col min="522" max="524" width="4.25" customWidth="1"/>
    <col min="525" max="526" width="8.58203125" customWidth="1"/>
    <col min="527" max="527" width="0" hidden="1" customWidth="1"/>
    <col min="528" max="528" width="9.58203125" customWidth="1"/>
    <col min="529" max="529" width="7" customWidth="1"/>
    <col min="530" max="530" width="5.58203125" customWidth="1"/>
    <col min="531" max="532" width="0" hidden="1" customWidth="1"/>
    <col min="533" max="533" width="7" customWidth="1"/>
    <col min="534" max="534" width="0" hidden="1" customWidth="1"/>
    <col min="535" max="535" width="5.83203125" customWidth="1"/>
    <col min="536" max="536" width="42.5" bestFit="1" customWidth="1"/>
    <col min="766" max="766" width="3.33203125" customWidth="1"/>
    <col min="767" max="767" width="6.33203125" customWidth="1"/>
    <col min="768" max="768" width="14" customWidth="1"/>
    <col min="769" max="769" width="8.25" customWidth="1"/>
    <col min="770" max="770" width="8.83203125" customWidth="1"/>
    <col min="771" max="771" width="5.58203125" customWidth="1"/>
    <col min="772" max="772" width="4.33203125" customWidth="1"/>
    <col min="773" max="773" width="5.33203125" customWidth="1"/>
    <col min="774" max="774" width="7.5" customWidth="1"/>
    <col min="775" max="775" width="12.75" customWidth="1"/>
    <col min="776" max="776" width="8.58203125" customWidth="1"/>
    <col min="777" max="777" width="4.83203125" customWidth="1"/>
    <col min="778" max="780" width="4.25" customWidth="1"/>
    <col min="781" max="782" width="8.58203125" customWidth="1"/>
    <col min="783" max="783" width="0" hidden="1" customWidth="1"/>
    <col min="784" max="784" width="9.58203125" customWidth="1"/>
    <col min="785" max="785" width="7" customWidth="1"/>
    <col min="786" max="786" width="5.58203125" customWidth="1"/>
    <col min="787" max="788" width="0" hidden="1" customWidth="1"/>
    <col min="789" max="789" width="7" customWidth="1"/>
    <col min="790" max="790" width="0" hidden="1" customWidth="1"/>
    <col min="791" max="791" width="5.83203125" customWidth="1"/>
    <col min="792" max="792" width="42.5" bestFit="1" customWidth="1"/>
    <col min="1022" max="1022" width="3.33203125" customWidth="1"/>
    <col min="1023" max="1023" width="6.33203125" customWidth="1"/>
    <col min="1024" max="1024" width="14" customWidth="1"/>
    <col min="1025" max="1025" width="8.25" customWidth="1"/>
    <col min="1026" max="1026" width="8.83203125" customWidth="1"/>
    <col min="1027" max="1027" width="5.58203125" customWidth="1"/>
    <col min="1028" max="1028" width="4.33203125" customWidth="1"/>
    <col min="1029" max="1029" width="5.33203125" customWidth="1"/>
    <col min="1030" max="1030" width="7.5" customWidth="1"/>
    <col min="1031" max="1031" width="12.75" customWidth="1"/>
    <col min="1032" max="1032" width="8.58203125" customWidth="1"/>
    <col min="1033" max="1033" width="4.83203125" customWidth="1"/>
    <col min="1034" max="1036" width="4.25" customWidth="1"/>
    <col min="1037" max="1038" width="8.58203125" customWidth="1"/>
    <col min="1039" max="1039" width="0" hidden="1" customWidth="1"/>
    <col min="1040" max="1040" width="9.58203125" customWidth="1"/>
    <col min="1041" max="1041" width="7" customWidth="1"/>
    <col min="1042" max="1042" width="5.58203125" customWidth="1"/>
    <col min="1043" max="1044" width="0" hidden="1" customWidth="1"/>
    <col min="1045" max="1045" width="7" customWidth="1"/>
    <col min="1046" max="1046" width="0" hidden="1" customWidth="1"/>
    <col min="1047" max="1047" width="5.83203125" customWidth="1"/>
    <col min="1048" max="1048" width="42.5" bestFit="1" customWidth="1"/>
    <col min="1278" max="1278" width="3.33203125" customWidth="1"/>
    <col min="1279" max="1279" width="6.33203125" customWidth="1"/>
    <col min="1280" max="1280" width="14" customWidth="1"/>
    <col min="1281" max="1281" width="8.25" customWidth="1"/>
    <col min="1282" max="1282" width="8.83203125" customWidth="1"/>
    <col min="1283" max="1283" width="5.58203125" customWidth="1"/>
    <col min="1284" max="1284" width="4.33203125" customWidth="1"/>
    <col min="1285" max="1285" width="5.33203125" customWidth="1"/>
    <col min="1286" max="1286" width="7.5" customWidth="1"/>
    <col min="1287" max="1287" width="12.75" customWidth="1"/>
    <col min="1288" max="1288" width="8.58203125" customWidth="1"/>
    <col min="1289" max="1289" width="4.83203125" customWidth="1"/>
    <col min="1290" max="1292" width="4.25" customWidth="1"/>
    <col min="1293" max="1294" width="8.58203125" customWidth="1"/>
    <col min="1295" max="1295" width="0" hidden="1" customWidth="1"/>
    <col min="1296" max="1296" width="9.58203125" customWidth="1"/>
    <col min="1297" max="1297" width="7" customWidth="1"/>
    <col min="1298" max="1298" width="5.58203125" customWidth="1"/>
    <col min="1299" max="1300" width="0" hidden="1" customWidth="1"/>
    <col min="1301" max="1301" width="7" customWidth="1"/>
    <col min="1302" max="1302" width="0" hidden="1" customWidth="1"/>
    <col min="1303" max="1303" width="5.83203125" customWidth="1"/>
    <col min="1304" max="1304" width="42.5" bestFit="1" customWidth="1"/>
    <col min="1534" max="1534" width="3.33203125" customWidth="1"/>
    <col min="1535" max="1535" width="6.33203125" customWidth="1"/>
    <col min="1536" max="1536" width="14" customWidth="1"/>
    <col min="1537" max="1537" width="8.25" customWidth="1"/>
    <col min="1538" max="1538" width="8.83203125" customWidth="1"/>
    <col min="1539" max="1539" width="5.58203125" customWidth="1"/>
    <col min="1540" max="1540" width="4.33203125" customWidth="1"/>
    <col min="1541" max="1541" width="5.33203125" customWidth="1"/>
    <col min="1542" max="1542" width="7.5" customWidth="1"/>
    <col min="1543" max="1543" width="12.75" customWidth="1"/>
    <col min="1544" max="1544" width="8.58203125" customWidth="1"/>
    <col min="1545" max="1545" width="4.83203125" customWidth="1"/>
    <col min="1546" max="1548" width="4.25" customWidth="1"/>
    <col min="1549" max="1550" width="8.58203125" customWidth="1"/>
    <col min="1551" max="1551" width="0" hidden="1" customWidth="1"/>
    <col min="1552" max="1552" width="9.58203125" customWidth="1"/>
    <col min="1553" max="1553" width="7" customWidth="1"/>
    <col min="1554" max="1554" width="5.58203125" customWidth="1"/>
    <col min="1555" max="1556" width="0" hidden="1" customWidth="1"/>
    <col min="1557" max="1557" width="7" customWidth="1"/>
    <col min="1558" max="1558" width="0" hidden="1" customWidth="1"/>
    <col min="1559" max="1559" width="5.83203125" customWidth="1"/>
    <col min="1560" max="1560" width="42.5" bestFit="1" customWidth="1"/>
    <col min="1790" max="1790" width="3.33203125" customWidth="1"/>
    <col min="1791" max="1791" width="6.33203125" customWidth="1"/>
    <col min="1792" max="1792" width="14" customWidth="1"/>
    <col min="1793" max="1793" width="8.25" customWidth="1"/>
    <col min="1794" max="1794" width="8.83203125" customWidth="1"/>
    <col min="1795" max="1795" width="5.58203125" customWidth="1"/>
    <col min="1796" max="1796" width="4.33203125" customWidth="1"/>
    <col min="1797" max="1797" width="5.33203125" customWidth="1"/>
    <col min="1798" max="1798" width="7.5" customWidth="1"/>
    <col min="1799" max="1799" width="12.75" customWidth="1"/>
    <col min="1800" max="1800" width="8.58203125" customWidth="1"/>
    <col min="1801" max="1801" width="4.83203125" customWidth="1"/>
    <col min="1802" max="1804" width="4.25" customWidth="1"/>
    <col min="1805" max="1806" width="8.58203125" customWidth="1"/>
    <col min="1807" max="1807" width="0" hidden="1" customWidth="1"/>
    <col min="1808" max="1808" width="9.58203125" customWidth="1"/>
    <col min="1809" max="1809" width="7" customWidth="1"/>
    <col min="1810" max="1810" width="5.58203125" customWidth="1"/>
    <col min="1811" max="1812" width="0" hidden="1" customWidth="1"/>
    <col min="1813" max="1813" width="7" customWidth="1"/>
    <col min="1814" max="1814" width="0" hidden="1" customWidth="1"/>
    <col min="1815" max="1815" width="5.83203125" customWidth="1"/>
    <col min="1816" max="1816" width="42.5" bestFit="1" customWidth="1"/>
    <col min="2046" max="2046" width="3.33203125" customWidth="1"/>
    <col min="2047" max="2047" width="6.33203125" customWidth="1"/>
    <col min="2048" max="2048" width="14" customWidth="1"/>
    <col min="2049" max="2049" width="8.25" customWidth="1"/>
    <col min="2050" max="2050" width="8.83203125" customWidth="1"/>
    <col min="2051" max="2051" width="5.58203125" customWidth="1"/>
    <col min="2052" max="2052" width="4.33203125" customWidth="1"/>
    <col min="2053" max="2053" width="5.33203125" customWidth="1"/>
    <col min="2054" max="2054" width="7.5" customWidth="1"/>
    <col min="2055" max="2055" width="12.75" customWidth="1"/>
    <col min="2056" max="2056" width="8.58203125" customWidth="1"/>
    <col min="2057" max="2057" width="4.83203125" customWidth="1"/>
    <col min="2058" max="2060" width="4.25" customWidth="1"/>
    <col min="2061" max="2062" width="8.58203125" customWidth="1"/>
    <col min="2063" max="2063" width="0" hidden="1" customWidth="1"/>
    <col min="2064" max="2064" width="9.58203125" customWidth="1"/>
    <col min="2065" max="2065" width="7" customWidth="1"/>
    <col min="2066" max="2066" width="5.58203125" customWidth="1"/>
    <col min="2067" max="2068" width="0" hidden="1" customWidth="1"/>
    <col min="2069" max="2069" width="7" customWidth="1"/>
    <col min="2070" max="2070" width="0" hidden="1" customWidth="1"/>
    <col min="2071" max="2071" width="5.83203125" customWidth="1"/>
    <col min="2072" max="2072" width="42.5" bestFit="1" customWidth="1"/>
    <col min="2302" max="2302" width="3.33203125" customWidth="1"/>
    <col min="2303" max="2303" width="6.33203125" customWidth="1"/>
    <col min="2304" max="2304" width="14" customWidth="1"/>
    <col min="2305" max="2305" width="8.25" customWidth="1"/>
    <col min="2306" max="2306" width="8.83203125" customWidth="1"/>
    <col min="2307" max="2307" width="5.58203125" customWidth="1"/>
    <col min="2308" max="2308" width="4.33203125" customWidth="1"/>
    <col min="2309" max="2309" width="5.33203125" customWidth="1"/>
    <col min="2310" max="2310" width="7.5" customWidth="1"/>
    <col min="2311" max="2311" width="12.75" customWidth="1"/>
    <col min="2312" max="2312" width="8.58203125" customWidth="1"/>
    <col min="2313" max="2313" width="4.83203125" customWidth="1"/>
    <col min="2314" max="2316" width="4.25" customWidth="1"/>
    <col min="2317" max="2318" width="8.58203125" customWidth="1"/>
    <col min="2319" max="2319" width="0" hidden="1" customWidth="1"/>
    <col min="2320" max="2320" width="9.58203125" customWidth="1"/>
    <col min="2321" max="2321" width="7" customWidth="1"/>
    <col min="2322" max="2322" width="5.58203125" customWidth="1"/>
    <col min="2323" max="2324" width="0" hidden="1" customWidth="1"/>
    <col min="2325" max="2325" width="7" customWidth="1"/>
    <col min="2326" max="2326" width="0" hidden="1" customWidth="1"/>
    <col min="2327" max="2327" width="5.83203125" customWidth="1"/>
    <col min="2328" max="2328" width="42.5" bestFit="1" customWidth="1"/>
    <col min="2558" max="2558" width="3.33203125" customWidth="1"/>
    <col min="2559" max="2559" width="6.33203125" customWidth="1"/>
    <col min="2560" max="2560" width="14" customWidth="1"/>
    <col min="2561" max="2561" width="8.25" customWidth="1"/>
    <col min="2562" max="2562" width="8.83203125" customWidth="1"/>
    <col min="2563" max="2563" width="5.58203125" customWidth="1"/>
    <col min="2564" max="2564" width="4.33203125" customWidth="1"/>
    <col min="2565" max="2565" width="5.33203125" customWidth="1"/>
    <col min="2566" max="2566" width="7.5" customWidth="1"/>
    <col min="2567" max="2567" width="12.75" customWidth="1"/>
    <col min="2568" max="2568" width="8.58203125" customWidth="1"/>
    <col min="2569" max="2569" width="4.83203125" customWidth="1"/>
    <col min="2570" max="2572" width="4.25" customWidth="1"/>
    <col min="2573" max="2574" width="8.58203125" customWidth="1"/>
    <col min="2575" max="2575" width="0" hidden="1" customWidth="1"/>
    <col min="2576" max="2576" width="9.58203125" customWidth="1"/>
    <col min="2577" max="2577" width="7" customWidth="1"/>
    <col min="2578" max="2578" width="5.58203125" customWidth="1"/>
    <col min="2579" max="2580" width="0" hidden="1" customWidth="1"/>
    <col min="2581" max="2581" width="7" customWidth="1"/>
    <col min="2582" max="2582" width="0" hidden="1" customWidth="1"/>
    <col min="2583" max="2583" width="5.83203125" customWidth="1"/>
    <col min="2584" max="2584" width="42.5" bestFit="1" customWidth="1"/>
    <col min="2814" max="2814" width="3.33203125" customWidth="1"/>
    <col min="2815" max="2815" width="6.33203125" customWidth="1"/>
    <col min="2816" max="2816" width="14" customWidth="1"/>
    <col min="2817" max="2817" width="8.25" customWidth="1"/>
    <col min="2818" max="2818" width="8.83203125" customWidth="1"/>
    <col min="2819" max="2819" width="5.58203125" customWidth="1"/>
    <col min="2820" max="2820" width="4.33203125" customWidth="1"/>
    <col min="2821" max="2821" width="5.33203125" customWidth="1"/>
    <col min="2822" max="2822" width="7.5" customWidth="1"/>
    <col min="2823" max="2823" width="12.75" customWidth="1"/>
    <col min="2824" max="2824" width="8.58203125" customWidth="1"/>
    <col min="2825" max="2825" width="4.83203125" customWidth="1"/>
    <col min="2826" max="2828" width="4.25" customWidth="1"/>
    <col min="2829" max="2830" width="8.58203125" customWidth="1"/>
    <col min="2831" max="2831" width="0" hidden="1" customWidth="1"/>
    <col min="2832" max="2832" width="9.58203125" customWidth="1"/>
    <col min="2833" max="2833" width="7" customWidth="1"/>
    <col min="2834" max="2834" width="5.58203125" customWidth="1"/>
    <col min="2835" max="2836" width="0" hidden="1" customWidth="1"/>
    <col min="2837" max="2837" width="7" customWidth="1"/>
    <col min="2838" max="2838" width="0" hidden="1" customWidth="1"/>
    <col min="2839" max="2839" width="5.83203125" customWidth="1"/>
    <col min="2840" max="2840" width="42.5" bestFit="1" customWidth="1"/>
    <col min="3070" max="3070" width="3.33203125" customWidth="1"/>
    <col min="3071" max="3071" width="6.33203125" customWidth="1"/>
    <col min="3072" max="3072" width="14" customWidth="1"/>
    <col min="3073" max="3073" width="8.25" customWidth="1"/>
    <col min="3074" max="3074" width="8.83203125" customWidth="1"/>
    <col min="3075" max="3075" width="5.58203125" customWidth="1"/>
    <col min="3076" max="3076" width="4.33203125" customWidth="1"/>
    <col min="3077" max="3077" width="5.33203125" customWidth="1"/>
    <col min="3078" max="3078" width="7.5" customWidth="1"/>
    <col min="3079" max="3079" width="12.75" customWidth="1"/>
    <col min="3080" max="3080" width="8.58203125" customWidth="1"/>
    <col min="3081" max="3081" width="4.83203125" customWidth="1"/>
    <col min="3082" max="3084" width="4.25" customWidth="1"/>
    <col min="3085" max="3086" width="8.58203125" customWidth="1"/>
    <col min="3087" max="3087" width="0" hidden="1" customWidth="1"/>
    <col min="3088" max="3088" width="9.58203125" customWidth="1"/>
    <col min="3089" max="3089" width="7" customWidth="1"/>
    <col min="3090" max="3090" width="5.58203125" customWidth="1"/>
    <col min="3091" max="3092" width="0" hidden="1" customWidth="1"/>
    <col min="3093" max="3093" width="7" customWidth="1"/>
    <col min="3094" max="3094" width="0" hidden="1" customWidth="1"/>
    <col min="3095" max="3095" width="5.83203125" customWidth="1"/>
    <col min="3096" max="3096" width="42.5" bestFit="1" customWidth="1"/>
    <col min="3326" max="3326" width="3.33203125" customWidth="1"/>
    <col min="3327" max="3327" width="6.33203125" customWidth="1"/>
    <col min="3328" max="3328" width="14" customWidth="1"/>
    <col min="3329" max="3329" width="8.25" customWidth="1"/>
    <col min="3330" max="3330" width="8.83203125" customWidth="1"/>
    <col min="3331" max="3331" width="5.58203125" customWidth="1"/>
    <col min="3332" max="3332" width="4.33203125" customWidth="1"/>
    <col min="3333" max="3333" width="5.33203125" customWidth="1"/>
    <col min="3334" max="3334" width="7.5" customWidth="1"/>
    <col min="3335" max="3335" width="12.75" customWidth="1"/>
    <col min="3336" max="3336" width="8.58203125" customWidth="1"/>
    <col min="3337" max="3337" width="4.83203125" customWidth="1"/>
    <col min="3338" max="3340" width="4.25" customWidth="1"/>
    <col min="3341" max="3342" width="8.58203125" customWidth="1"/>
    <col min="3343" max="3343" width="0" hidden="1" customWidth="1"/>
    <col min="3344" max="3344" width="9.58203125" customWidth="1"/>
    <col min="3345" max="3345" width="7" customWidth="1"/>
    <col min="3346" max="3346" width="5.58203125" customWidth="1"/>
    <col min="3347" max="3348" width="0" hidden="1" customWidth="1"/>
    <col min="3349" max="3349" width="7" customWidth="1"/>
    <col min="3350" max="3350" width="0" hidden="1" customWidth="1"/>
    <col min="3351" max="3351" width="5.83203125" customWidth="1"/>
    <col min="3352" max="3352" width="42.5" bestFit="1" customWidth="1"/>
    <col min="3582" max="3582" width="3.33203125" customWidth="1"/>
    <col min="3583" max="3583" width="6.33203125" customWidth="1"/>
    <col min="3584" max="3584" width="14" customWidth="1"/>
    <col min="3585" max="3585" width="8.25" customWidth="1"/>
    <col min="3586" max="3586" width="8.83203125" customWidth="1"/>
    <col min="3587" max="3587" width="5.58203125" customWidth="1"/>
    <col min="3588" max="3588" width="4.33203125" customWidth="1"/>
    <col min="3589" max="3589" width="5.33203125" customWidth="1"/>
    <col min="3590" max="3590" width="7.5" customWidth="1"/>
    <col min="3591" max="3591" width="12.75" customWidth="1"/>
    <col min="3592" max="3592" width="8.58203125" customWidth="1"/>
    <col min="3593" max="3593" width="4.83203125" customWidth="1"/>
    <col min="3594" max="3596" width="4.25" customWidth="1"/>
    <col min="3597" max="3598" width="8.58203125" customWidth="1"/>
    <col min="3599" max="3599" width="0" hidden="1" customWidth="1"/>
    <col min="3600" max="3600" width="9.58203125" customWidth="1"/>
    <col min="3601" max="3601" width="7" customWidth="1"/>
    <col min="3602" max="3602" width="5.58203125" customWidth="1"/>
    <col min="3603" max="3604" width="0" hidden="1" customWidth="1"/>
    <col min="3605" max="3605" width="7" customWidth="1"/>
    <col min="3606" max="3606" width="0" hidden="1" customWidth="1"/>
    <col min="3607" max="3607" width="5.83203125" customWidth="1"/>
    <col min="3608" max="3608" width="42.5" bestFit="1" customWidth="1"/>
    <col min="3838" max="3838" width="3.33203125" customWidth="1"/>
    <col min="3839" max="3839" width="6.33203125" customWidth="1"/>
    <col min="3840" max="3840" width="14" customWidth="1"/>
    <col min="3841" max="3841" width="8.25" customWidth="1"/>
    <col min="3842" max="3842" width="8.83203125" customWidth="1"/>
    <col min="3843" max="3843" width="5.58203125" customWidth="1"/>
    <col min="3844" max="3844" width="4.33203125" customWidth="1"/>
    <col min="3845" max="3845" width="5.33203125" customWidth="1"/>
    <col min="3846" max="3846" width="7.5" customWidth="1"/>
    <col min="3847" max="3847" width="12.75" customWidth="1"/>
    <col min="3848" max="3848" width="8.58203125" customWidth="1"/>
    <col min="3849" max="3849" width="4.83203125" customWidth="1"/>
    <col min="3850" max="3852" width="4.25" customWidth="1"/>
    <col min="3853" max="3854" width="8.58203125" customWidth="1"/>
    <col min="3855" max="3855" width="0" hidden="1" customWidth="1"/>
    <col min="3856" max="3856" width="9.58203125" customWidth="1"/>
    <col min="3857" max="3857" width="7" customWidth="1"/>
    <col min="3858" max="3858" width="5.58203125" customWidth="1"/>
    <col min="3859" max="3860" width="0" hidden="1" customWidth="1"/>
    <col min="3861" max="3861" width="7" customWidth="1"/>
    <col min="3862" max="3862" width="0" hidden="1" customWidth="1"/>
    <col min="3863" max="3863" width="5.83203125" customWidth="1"/>
    <col min="3864" max="3864" width="42.5" bestFit="1" customWidth="1"/>
    <col min="4094" max="4094" width="3.33203125" customWidth="1"/>
    <col min="4095" max="4095" width="6.33203125" customWidth="1"/>
    <col min="4096" max="4096" width="14" customWidth="1"/>
    <col min="4097" max="4097" width="8.25" customWidth="1"/>
    <col min="4098" max="4098" width="8.83203125" customWidth="1"/>
    <col min="4099" max="4099" width="5.58203125" customWidth="1"/>
    <col min="4100" max="4100" width="4.33203125" customWidth="1"/>
    <col min="4101" max="4101" width="5.33203125" customWidth="1"/>
    <col min="4102" max="4102" width="7.5" customWidth="1"/>
    <col min="4103" max="4103" width="12.75" customWidth="1"/>
    <col min="4104" max="4104" width="8.58203125" customWidth="1"/>
    <col min="4105" max="4105" width="4.83203125" customWidth="1"/>
    <col min="4106" max="4108" width="4.25" customWidth="1"/>
    <col min="4109" max="4110" width="8.58203125" customWidth="1"/>
    <col min="4111" max="4111" width="0" hidden="1" customWidth="1"/>
    <col min="4112" max="4112" width="9.58203125" customWidth="1"/>
    <col min="4113" max="4113" width="7" customWidth="1"/>
    <col min="4114" max="4114" width="5.58203125" customWidth="1"/>
    <col min="4115" max="4116" width="0" hidden="1" customWidth="1"/>
    <col min="4117" max="4117" width="7" customWidth="1"/>
    <col min="4118" max="4118" width="0" hidden="1" customWidth="1"/>
    <col min="4119" max="4119" width="5.83203125" customWidth="1"/>
    <col min="4120" max="4120" width="42.5" bestFit="1" customWidth="1"/>
    <col min="4350" max="4350" width="3.33203125" customWidth="1"/>
    <col min="4351" max="4351" width="6.33203125" customWidth="1"/>
    <col min="4352" max="4352" width="14" customWidth="1"/>
    <col min="4353" max="4353" width="8.25" customWidth="1"/>
    <col min="4354" max="4354" width="8.83203125" customWidth="1"/>
    <col min="4355" max="4355" width="5.58203125" customWidth="1"/>
    <col min="4356" max="4356" width="4.33203125" customWidth="1"/>
    <col min="4357" max="4357" width="5.33203125" customWidth="1"/>
    <col min="4358" max="4358" width="7.5" customWidth="1"/>
    <col min="4359" max="4359" width="12.75" customWidth="1"/>
    <col min="4360" max="4360" width="8.58203125" customWidth="1"/>
    <col min="4361" max="4361" width="4.83203125" customWidth="1"/>
    <col min="4362" max="4364" width="4.25" customWidth="1"/>
    <col min="4365" max="4366" width="8.58203125" customWidth="1"/>
    <col min="4367" max="4367" width="0" hidden="1" customWidth="1"/>
    <col min="4368" max="4368" width="9.58203125" customWidth="1"/>
    <col min="4369" max="4369" width="7" customWidth="1"/>
    <col min="4370" max="4370" width="5.58203125" customWidth="1"/>
    <col min="4371" max="4372" width="0" hidden="1" customWidth="1"/>
    <col min="4373" max="4373" width="7" customWidth="1"/>
    <col min="4374" max="4374" width="0" hidden="1" customWidth="1"/>
    <col min="4375" max="4375" width="5.83203125" customWidth="1"/>
    <col min="4376" max="4376" width="42.5" bestFit="1" customWidth="1"/>
    <col min="4606" max="4606" width="3.33203125" customWidth="1"/>
    <col min="4607" max="4607" width="6.33203125" customWidth="1"/>
    <col min="4608" max="4608" width="14" customWidth="1"/>
    <col min="4609" max="4609" width="8.25" customWidth="1"/>
    <col min="4610" max="4610" width="8.83203125" customWidth="1"/>
    <col min="4611" max="4611" width="5.58203125" customWidth="1"/>
    <col min="4612" max="4612" width="4.33203125" customWidth="1"/>
    <col min="4613" max="4613" width="5.33203125" customWidth="1"/>
    <col min="4614" max="4614" width="7.5" customWidth="1"/>
    <col min="4615" max="4615" width="12.75" customWidth="1"/>
    <col min="4616" max="4616" width="8.58203125" customWidth="1"/>
    <col min="4617" max="4617" width="4.83203125" customWidth="1"/>
    <col min="4618" max="4620" width="4.25" customWidth="1"/>
    <col min="4621" max="4622" width="8.58203125" customWidth="1"/>
    <col min="4623" max="4623" width="0" hidden="1" customWidth="1"/>
    <col min="4624" max="4624" width="9.58203125" customWidth="1"/>
    <col min="4625" max="4625" width="7" customWidth="1"/>
    <col min="4626" max="4626" width="5.58203125" customWidth="1"/>
    <col min="4627" max="4628" width="0" hidden="1" customWidth="1"/>
    <col min="4629" max="4629" width="7" customWidth="1"/>
    <col min="4630" max="4630" width="0" hidden="1" customWidth="1"/>
    <col min="4631" max="4631" width="5.83203125" customWidth="1"/>
    <col min="4632" max="4632" width="42.5" bestFit="1" customWidth="1"/>
    <col min="4862" max="4862" width="3.33203125" customWidth="1"/>
    <col min="4863" max="4863" width="6.33203125" customWidth="1"/>
    <col min="4864" max="4864" width="14" customWidth="1"/>
    <col min="4865" max="4865" width="8.25" customWidth="1"/>
    <col min="4866" max="4866" width="8.83203125" customWidth="1"/>
    <col min="4867" max="4867" width="5.58203125" customWidth="1"/>
    <col min="4868" max="4868" width="4.33203125" customWidth="1"/>
    <col min="4869" max="4869" width="5.33203125" customWidth="1"/>
    <col min="4870" max="4870" width="7.5" customWidth="1"/>
    <col min="4871" max="4871" width="12.75" customWidth="1"/>
    <col min="4872" max="4872" width="8.58203125" customWidth="1"/>
    <col min="4873" max="4873" width="4.83203125" customWidth="1"/>
    <col min="4874" max="4876" width="4.25" customWidth="1"/>
    <col min="4877" max="4878" width="8.58203125" customWidth="1"/>
    <col min="4879" max="4879" width="0" hidden="1" customWidth="1"/>
    <col min="4880" max="4880" width="9.58203125" customWidth="1"/>
    <col min="4881" max="4881" width="7" customWidth="1"/>
    <col min="4882" max="4882" width="5.58203125" customWidth="1"/>
    <col min="4883" max="4884" width="0" hidden="1" customWidth="1"/>
    <col min="4885" max="4885" width="7" customWidth="1"/>
    <col min="4886" max="4886" width="0" hidden="1" customWidth="1"/>
    <col min="4887" max="4887" width="5.83203125" customWidth="1"/>
    <col min="4888" max="4888" width="42.5" bestFit="1" customWidth="1"/>
    <col min="5118" max="5118" width="3.33203125" customWidth="1"/>
    <col min="5119" max="5119" width="6.33203125" customWidth="1"/>
    <col min="5120" max="5120" width="14" customWidth="1"/>
    <col min="5121" max="5121" width="8.25" customWidth="1"/>
    <col min="5122" max="5122" width="8.83203125" customWidth="1"/>
    <col min="5123" max="5123" width="5.58203125" customWidth="1"/>
    <col min="5124" max="5124" width="4.33203125" customWidth="1"/>
    <col min="5125" max="5125" width="5.33203125" customWidth="1"/>
    <col min="5126" max="5126" width="7.5" customWidth="1"/>
    <col min="5127" max="5127" width="12.75" customWidth="1"/>
    <col min="5128" max="5128" width="8.58203125" customWidth="1"/>
    <col min="5129" max="5129" width="4.83203125" customWidth="1"/>
    <col min="5130" max="5132" width="4.25" customWidth="1"/>
    <col min="5133" max="5134" width="8.58203125" customWidth="1"/>
    <col min="5135" max="5135" width="0" hidden="1" customWidth="1"/>
    <col min="5136" max="5136" width="9.58203125" customWidth="1"/>
    <col min="5137" max="5137" width="7" customWidth="1"/>
    <col min="5138" max="5138" width="5.58203125" customWidth="1"/>
    <col min="5139" max="5140" width="0" hidden="1" customWidth="1"/>
    <col min="5141" max="5141" width="7" customWidth="1"/>
    <col min="5142" max="5142" width="0" hidden="1" customWidth="1"/>
    <col min="5143" max="5143" width="5.83203125" customWidth="1"/>
    <col min="5144" max="5144" width="42.5" bestFit="1" customWidth="1"/>
    <col min="5374" max="5374" width="3.33203125" customWidth="1"/>
    <col min="5375" max="5375" width="6.33203125" customWidth="1"/>
    <col min="5376" max="5376" width="14" customWidth="1"/>
    <col min="5377" max="5377" width="8.25" customWidth="1"/>
    <col min="5378" max="5378" width="8.83203125" customWidth="1"/>
    <col min="5379" max="5379" width="5.58203125" customWidth="1"/>
    <col min="5380" max="5380" width="4.33203125" customWidth="1"/>
    <col min="5381" max="5381" width="5.33203125" customWidth="1"/>
    <col min="5382" max="5382" width="7.5" customWidth="1"/>
    <col min="5383" max="5383" width="12.75" customWidth="1"/>
    <col min="5384" max="5384" width="8.58203125" customWidth="1"/>
    <col min="5385" max="5385" width="4.83203125" customWidth="1"/>
    <col min="5386" max="5388" width="4.25" customWidth="1"/>
    <col min="5389" max="5390" width="8.58203125" customWidth="1"/>
    <col min="5391" max="5391" width="0" hidden="1" customWidth="1"/>
    <col min="5392" max="5392" width="9.58203125" customWidth="1"/>
    <col min="5393" max="5393" width="7" customWidth="1"/>
    <col min="5394" max="5394" width="5.58203125" customWidth="1"/>
    <col min="5395" max="5396" width="0" hidden="1" customWidth="1"/>
    <col min="5397" max="5397" width="7" customWidth="1"/>
    <col min="5398" max="5398" width="0" hidden="1" customWidth="1"/>
    <col min="5399" max="5399" width="5.83203125" customWidth="1"/>
    <col min="5400" max="5400" width="42.5" bestFit="1" customWidth="1"/>
    <col min="5630" max="5630" width="3.33203125" customWidth="1"/>
    <col min="5631" max="5631" width="6.33203125" customWidth="1"/>
    <col min="5632" max="5632" width="14" customWidth="1"/>
    <col min="5633" max="5633" width="8.25" customWidth="1"/>
    <col min="5634" max="5634" width="8.83203125" customWidth="1"/>
    <col min="5635" max="5635" width="5.58203125" customWidth="1"/>
    <col min="5636" max="5636" width="4.33203125" customWidth="1"/>
    <col min="5637" max="5637" width="5.33203125" customWidth="1"/>
    <col min="5638" max="5638" width="7.5" customWidth="1"/>
    <col min="5639" max="5639" width="12.75" customWidth="1"/>
    <col min="5640" max="5640" width="8.58203125" customWidth="1"/>
    <col min="5641" max="5641" width="4.83203125" customWidth="1"/>
    <col min="5642" max="5644" width="4.25" customWidth="1"/>
    <col min="5645" max="5646" width="8.58203125" customWidth="1"/>
    <col min="5647" max="5647" width="0" hidden="1" customWidth="1"/>
    <col min="5648" max="5648" width="9.58203125" customWidth="1"/>
    <col min="5649" max="5649" width="7" customWidth="1"/>
    <col min="5650" max="5650" width="5.58203125" customWidth="1"/>
    <col min="5651" max="5652" width="0" hidden="1" customWidth="1"/>
    <col min="5653" max="5653" width="7" customWidth="1"/>
    <col min="5654" max="5654" width="0" hidden="1" customWidth="1"/>
    <col min="5655" max="5655" width="5.83203125" customWidth="1"/>
    <col min="5656" max="5656" width="42.5" bestFit="1" customWidth="1"/>
    <col min="5886" max="5886" width="3.33203125" customWidth="1"/>
    <col min="5887" max="5887" width="6.33203125" customWidth="1"/>
    <col min="5888" max="5888" width="14" customWidth="1"/>
    <col min="5889" max="5889" width="8.25" customWidth="1"/>
    <col min="5890" max="5890" width="8.83203125" customWidth="1"/>
    <col min="5891" max="5891" width="5.58203125" customWidth="1"/>
    <col min="5892" max="5892" width="4.33203125" customWidth="1"/>
    <col min="5893" max="5893" width="5.33203125" customWidth="1"/>
    <col min="5894" max="5894" width="7.5" customWidth="1"/>
    <col min="5895" max="5895" width="12.75" customWidth="1"/>
    <col min="5896" max="5896" width="8.58203125" customWidth="1"/>
    <col min="5897" max="5897" width="4.83203125" customWidth="1"/>
    <col min="5898" max="5900" width="4.25" customWidth="1"/>
    <col min="5901" max="5902" width="8.58203125" customWidth="1"/>
    <col min="5903" max="5903" width="0" hidden="1" customWidth="1"/>
    <col min="5904" max="5904" width="9.58203125" customWidth="1"/>
    <col min="5905" max="5905" width="7" customWidth="1"/>
    <col min="5906" max="5906" width="5.58203125" customWidth="1"/>
    <col min="5907" max="5908" width="0" hidden="1" customWidth="1"/>
    <col min="5909" max="5909" width="7" customWidth="1"/>
    <col min="5910" max="5910" width="0" hidden="1" customWidth="1"/>
    <col min="5911" max="5911" width="5.83203125" customWidth="1"/>
    <col min="5912" max="5912" width="42.5" bestFit="1" customWidth="1"/>
    <col min="6142" max="6142" width="3.33203125" customWidth="1"/>
    <col min="6143" max="6143" width="6.33203125" customWidth="1"/>
    <col min="6144" max="6144" width="14" customWidth="1"/>
    <col min="6145" max="6145" width="8.25" customWidth="1"/>
    <col min="6146" max="6146" width="8.83203125" customWidth="1"/>
    <col min="6147" max="6147" width="5.58203125" customWidth="1"/>
    <col min="6148" max="6148" width="4.33203125" customWidth="1"/>
    <col min="6149" max="6149" width="5.33203125" customWidth="1"/>
    <col min="6150" max="6150" width="7.5" customWidth="1"/>
    <col min="6151" max="6151" width="12.75" customWidth="1"/>
    <col min="6152" max="6152" width="8.58203125" customWidth="1"/>
    <col min="6153" max="6153" width="4.83203125" customWidth="1"/>
    <col min="6154" max="6156" width="4.25" customWidth="1"/>
    <col min="6157" max="6158" width="8.58203125" customWidth="1"/>
    <col min="6159" max="6159" width="0" hidden="1" customWidth="1"/>
    <col min="6160" max="6160" width="9.58203125" customWidth="1"/>
    <col min="6161" max="6161" width="7" customWidth="1"/>
    <col min="6162" max="6162" width="5.58203125" customWidth="1"/>
    <col min="6163" max="6164" width="0" hidden="1" customWidth="1"/>
    <col min="6165" max="6165" width="7" customWidth="1"/>
    <col min="6166" max="6166" width="0" hidden="1" customWidth="1"/>
    <col min="6167" max="6167" width="5.83203125" customWidth="1"/>
    <col min="6168" max="6168" width="42.5" bestFit="1" customWidth="1"/>
    <col min="6398" max="6398" width="3.33203125" customWidth="1"/>
    <col min="6399" max="6399" width="6.33203125" customWidth="1"/>
    <col min="6400" max="6400" width="14" customWidth="1"/>
    <col min="6401" max="6401" width="8.25" customWidth="1"/>
    <col min="6402" max="6402" width="8.83203125" customWidth="1"/>
    <col min="6403" max="6403" width="5.58203125" customWidth="1"/>
    <col min="6404" max="6404" width="4.33203125" customWidth="1"/>
    <col min="6405" max="6405" width="5.33203125" customWidth="1"/>
    <col min="6406" max="6406" width="7.5" customWidth="1"/>
    <col min="6407" max="6407" width="12.75" customWidth="1"/>
    <col min="6408" max="6408" width="8.58203125" customWidth="1"/>
    <col min="6409" max="6409" width="4.83203125" customWidth="1"/>
    <col min="6410" max="6412" width="4.25" customWidth="1"/>
    <col min="6413" max="6414" width="8.58203125" customWidth="1"/>
    <col min="6415" max="6415" width="0" hidden="1" customWidth="1"/>
    <col min="6416" max="6416" width="9.58203125" customWidth="1"/>
    <col min="6417" max="6417" width="7" customWidth="1"/>
    <col min="6418" max="6418" width="5.58203125" customWidth="1"/>
    <col min="6419" max="6420" width="0" hidden="1" customWidth="1"/>
    <col min="6421" max="6421" width="7" customWidth="1"/>
    <col min="6422" max="6422" width="0" hidden="1" customWidth="1"/>
    <col min="6423" max="6423" width="5.83203125" customWidth="1"/>
    <col min="6424" max="6424" width="42.5" bestFit="1" customWidth="1"/>
    <col min="6654" max="6654" width="3.33203125" customWidth="1"/>
    <col min="6655" max="6655" width="6.33203125" customWidth="1"/>
    <col min="6656" max="6656" width="14" customWidth="1"/>
    <col min="6657" max="6657" width="8.25" customWidth="1"/>
    <col min="6658" max="6658" width="8.83203125" customWidth="1"/>
    <col min="6659" max="6659" width="5.58203125" customWidth="1"/>
    <col min="6660" max="6660" width="4.33203125" customWidth="1"/>
    <col min="6661" max="6661" width="5.33203125" customWidth="1"/>
    <col min="6662" max="6662" width="7.5" customWidth="1"/>
    <col min="6663" max="6663" width="12.75" customWidth="1"/>
    <col min="6664" max="6664" width="8.58203125" customWidth="1"/>
    <col min="6665" max="6665" width="4.83203125" customWidth="1"/>
    <col min="6666" max="6668" width="4.25" customWidth="1"/>
    <col min="6669" max="6670" width="8.58203125" customWidth="1"/>
    <col min="6671" max="6671" width="0" hidden="1" customWidth="1"/>
    <col min="6672" max="6672" width="9.58203125" customWidth="1"/>
    <col min="6673" max="6673" width="7" customWidth="1"/>
    <col min="6674" max="6674" width="5.58203125" customWidth="1"/>
    <col min="6675" max="6676" width="0" hidden="1" customWidth="1"/>
    <col min="6677" max="6677" width="7" customWidth="1"/>
    <col min="6678" max="6678" width="0" hidden="1" customWidth="1"/>
    <col min="6679" max="6679" width="5.83203125" customWidth="1"/>
    <col min="6680" max="6680" width="42.5" bestFit="1" customWidth="1"/>
    <col min="6910" max="6910" width="3.33203125" customWidth="1"/>
    <col min="6911" max="6911" width="6.33203125" customWidth="1"/>
    <col min="6912" max="6912" width="14" customWidth="1"/>
    <col min="6913" max="6913" width="8.25" customWidth="1"/>
    <col min="6914" max="6914" width="8.83203125" customWidth="1"/>
    <col min="6915" max="6915" width="5.58203125" customWidth="1"/>
    <col min="6916" max="6916" width="4.33203125" customWidth="1"/>
    <col min="6917" max="6917" width="5.33203125" customWidth="1"/>
    <col min="6918" max="6918" width="7.5" customWidth="1"/>
    <col min="6919" max="6919" width="12.75" customWidth="1"/>
    <col min="6920" max="6920" width="8.58203125" customWidth="1"/>
    <col min="6921" max="6921" width="4.83203125" customWidth="1"/>
    <col min="6922" max="6924" width="4.25" customWidth="1"/>
    <col min="6925" max="6926" width="8.58203125" customWidth="1"/>
    <col min="6927" max="6927" width="0" hidden="1" customWidth="1"/>
    <col min="6928" max="6928" width="9.58203125" customWidth="1"/>
    <col min="6929" max="6929" width="7" customWidth="1"/>
    <col min="6930" max="6930" width="5.58203125" customWidth="1"/>
    <col min="6931" max="6932" width="0" hidden="1" customWidth="1"/>
    <col min="6933" max="6933" width="7" customWidth="1"/>
    <col min="6934" max="6934" width="0" hidden="1" customWidth="1"/>
    <col min="6935" max="6935" width="5.83203125" customWidth="1"/>
    <col min="6936" max="6936" width="42.5" bestFit="1" customWidth="1"/>
    <col min="7166" max="7166" width="3.33203125" customWidth="1"/>
    <col min="7167" max="7167" width="6.33203125" customWidth="1"/>
    <col min="7168" max="7168" width="14" customWidth="1"/>
    <col min="7169" max="7169" width="8.25" customWidth="1"/>
    <col min="7170" max="7170" width="8.83203125" customWidth="1"/>
    <col min="7171" max="7171" width="5.58203125" customWidth="1"/>
    <col min="7172" max="7172" width="4.33203125" customWidth="1"/>
    <col min="7173" max="7173" width="5.33203125" customWidth="1"/>
    <col min="7174" max="7174" width="7.5" customWidth="1"/>
    <col min="7175" max="7175" width="12.75" customWidth="1"/>
    <col min="7176" max="7176" width="8.58203125" customWidth="1"/>
    <col min="7177" max="7177" width="4.83203125" customWidth="1"/>
    <col min="7178" max="7180" width="4.25" customWidth="1"/>
    <col min="7181" max="7182" width="8.58203125" customWidth="1"/>
    <col min="7183" max="7183" width="0" hidden="1" customWidth="1"/>
    <col min="7184" max="7184" width="9.58203125" customWidth="1"/>
    <col min="7185" max="7185" width="7" customWidth="1"/>
    <col min="7186" max="7186" width="5.58203125" customWidth="1"/>
    <col min="7187" max="7188" width="0" hidden="1" customWidth="1"/>
    <col min="7189" max="7189" width="7" customWidth="1"/>
    <col min="7190" max="7190" width="0" hidden="1" customWidth="1"/>
    <col min="7191" max="7191" width="5.83203125" customWidth="1"/>
    <col min="7192" max="7192" width="42.5" bestFit="1" customWidth="1"/>
    <col min="7422" max="7422" width="3.33203125" customWidth="1"/>
    <col min="7423" max="7423" width="6.33203125" customWidth="1"/>
    <col min="7424" max="7424" width="14" customWidth="1"/>
    <col min="7425" max="7425" width="8.25" customWidth="1"/>
    <col min="7426" max="7426" width="8.83203125" customWidth="1"/>
    <col min="7427" max="7427" width="5.58203125" customWidth="1"/>
    <col min="7428" max="7428" width="4.33203125" customWidth="1"/>
    <col min="7429" max="7429" width="5.33203125" customWidth="1"/>
    <col min="7430" max="7430" width="7.5" customWidth="1"/>
    <col min="7431" max="7431" width="12.75" customWidth="1"/>
    <col min="7432" max="7432" width="8.58203125" customWidth="1"/>
    <col min="7433" max="7433" width="4.83203125" customWidth="1"/>
    <col min="7434" max="7436" width="4.25" customWidth="1"/>
    <col min="7437" max="7438" width="8.58203125" customWidth="1"/>
    <col min="7439" max="7439" width="0" hidden="1" customWidth="1"/>
    <col min="7440" max="7440" width="9.58203125" customWidth="1"/>
    <col min="7441" max="7441" width="7" customWidth="1"/>
    <col min="7442" max="7442" width="5.58203125" customWidth="1"/>
    <col min="7443" max="7444" width="0" hidden="1" customWidth="1"/>
    <col min="7445" max="7445" width="7" customWidth="1"/>
    <col min="7446" max="7446" width="0" hidden="1" customWidth="1"/>
    <col min="7447" max="7447" width="5.83203125" customWidth="1"/>
    <col min="7448" max="7448" width="42.5" bestFit="1" customWidth="1"/>
    <col min="7678" max="7678" width="3.33203125" customWidth="1"/>
    <col min="7679" max="7679" width="6.33203125" customWidth="1"/>
    <col min="7680" max="7680" width="14" customWidth="1"/>
    <col min="7681" max="7681" width="8.25" customWidth="1"/>
    <col min="7682" max="7682" width="8.83203125" customWidth="1"/>
    <col min="7683" max="7683" width="5.58203125" customWidth="1"/>
    <col min="7684" max="7684" width="4.33203125" customWidth="1"/>
    <col min="7685" max="7685" width="5.33203125" customWidth="1"/>
    <col min="7686" max="7686" width="7.5" customWidth="1"/>
    <col min="7687" max="7687" width="12.75" customWidth="1"/>
    <col min="7688" max="7688" width="8.58203125" customWidth="1"/>
    <col min="7689" max="7689" width="4.83203125" customWidth="1"/>
    <col min="7690" max="7692" width="4.25" customWidth="1"/>
    <col min="7693" max="7694" width="8.58203125" customWidth="1"/>
    <col min="7695" max="7695" width="0" hidden="1" customWidth="1"/>
    <col min="7696" max="7696" width="9.58203125" customWidth="1"/>
    <col min="7697" max="7697" width="7" customWidth="1"/>
    <col min="7698" max="7698" width="5.58203125" customWidth="1"/>
    <col min="7699" max="7700" width="0" hidden="1" customWidth="1"/>
    <col min="7701" max="7701" width="7" customWidth="1"/>
    <col min="7702" max="7702" width="0" hidden="1" customWidth="1"/>
    <col min="7703" max="7703" width="5.83203125" customWidth="1"/>
    <col min="7704" max="7704" width="42.5" bestFit="1" customWidth="1"/>
    <col min="7934" max="7934" width="3.33203125" customWidth="1"/>
    <col min="7935" max="7935" width="6.33203125" customWidth="1"/>
    <col min="7936" max="7936" width="14" customWidth="1"/>
    <col min="7937" max="7937" width="8.25" customWidth="1"/>
    <col min="7938" max="7938" width="8.83203125" customWidth="1"/>
    <col min="7939" max="7939" width="5.58203125" customWidth="1"/>
    <col min="7940" max="7940" width="4.33203125" customWidth="1"/>
    <col min="7941" max="7941" width="5.33203125" customWidth="1"/>
    <col min="7942" max="7942" width="7.5" customWidth="1"/>
    <col min="7943" max="7943" width="12.75" customWidth="1"/>
    <col min="7944" max="7944" width="8.58203125" customWidth="1"/>
    <col min="7945" max="7945" width="4.83203125" customWidth="1"/>
    <col min="7946" max="7948" width="4.25" customWidth="1"/>
    <col min="7949" max="7950" width="8.58203125" customWidth="1"/>
    <col min="7951" max="7951" width="0" hidden="1" customWidth="1"/>
    <col min="7952" max="7952" width="9.58203125" customWidth="1"/>
    <col min="7953" max="7953" width="7" customWidth="1"/>
    <col min="7954" max="7954" width="5.58203125" customWidth="1"/>
    <col min="7955" max="7956" width="0" hidden="1" customWidth="1"/>
    <col min="7957" max="7957" width="7" customWidth="1"/>
    <col min="7958" max="7958" width="0" hidden="1" customWidth="1"/>
    <col min="7959" max="7959" width="5.83203125" customWidth="1"/>
    <col min="7960" max="7960" width="42.5" bestFit="1" customWidth="1"/>
    <col min="8190" max="8190" width="3.33203125" customWidth="1"/>
    <col min="8191" max="8191" width="6.33203125" customWidth="1"/>
    <col min="8192" max="8192" width="14" customWidth="1"/>
    <col min="8193" max="8193" width="8.25" customWidth="1"/>
    <col min="8194" max="8194" width="8.83203125" customWidth="1"/>
    <col min="8195" max="8195" width="5.58203125" customWidth="1"/>
    <col min="8196" max="8196" width="4.33203125" customWidth="1"/>
    <col min="8197" max="8197" width="5.33203125" customWidth="1"/>
    <col min="8198" max="8198" width="7.5" customWidth="1"/>
    <col min="8199" max="8199" width="12.75" customWidth="1"/>
    <col min="8200" max="8200" width="8.58203125" customWidth="1"/>
    <col min="8201" max="8201" width="4.83203125" customWidth="1"/>
    <col min="8202" max="8204" width="4.25" customWidth="1"/>
    <col min="8205" max="8206" width="8.58203125" customWidth="1"/>
    <col min="8207" max="8207" width="0" hidden="1" customWidth="1"/>
    <col min="8208" max="8208" width="9.58203125" customWidth="1"/>
    <col min="8209" max="8209" width="7" customWidth="1"/>
    <col min="8210" max="8210" width="5.58203125" customWidth="1"/>
    <col min="8211" max="8212" width="0" hidden="1" customWidth="1"/>
    <col min="8213" max="8213" width="7" customWidth="1"/>
    <col min="8214" max="8214" width="0" hidden="1" customWidth="1"/>
    <col min="8215" max="8215" width="5.83203125" customWidth="1"/>
    <col min="8216" max="8216" width="42.5" bestFit="1" customWidth="1"/>
    <col min="8446" max="8446" width="3.33203125" customWidth="1"/>
    <col min="8447" max="8447" width="6.33203125" customWidth="1"/>
    <col min="8448" max="8448" width="14" customWidth="1"/>
    <col min="8449" max="8449" width="8.25" customWidth="1"/>
    <col min="8450" max="8450" width="8.83203125" customWidth="1"/>
    <col min="8451" max="8451" width="5.58203125" customWidth="1"/>
    <col min="8452" max="8452" width="4.33203125" customWidth="1"/>
    <col min="8453" max="8453" width="5.33203125" customWidth="1"/>
    <col min="8454" max="8454" width="7.5" customWidth="1"/>
    <col min="8455" max="8455" width="12.75" customWidth="1"/>
    <col min="8456" max="8456" width="8.58203125" customWidth="1"/>
    <col min="8457" max="8457" width="4.83203125" customWidth="1"/>
    <col min="8458" max="8460" width="4.25" customWidth="1"/>
    <col min="8461" max="8462" width="8.58203125" customWidth="1"/>
    <col min="8463" max="8463" width="0" hidden="1" customWidth="1"/>
    <col min="8464" max="8464" width="9.58203125" customWidth="1"/>
    <col min="8465" max="8465" width="7" customWidth="1"/>
    <col min="8466" max="8466" width="5.58203125" customWidth="1"/>
    <col min="8467" max="8468" width="0" hidden="1" customWidth="1"/>
    <col min="8469" max="8469" width="7" customWidth="1"/>
    <col min="8470" max="8470" width="0" hidden="1" customWidth="1"/>
    <col min="8471" max="8471" width="5.83203125" customWidth="1"/>
    <col min="8472" max="8472" width="42.5" bestFit="1" customWidth="1"/>
    <col min="8702" max="8702" width="3.33203125" customWidth="1"/>
    <col min="8703" max="8703" width="6.33203125" customWidth="1"/>
    <col min="8704" max="8704" width="14" customWidth="1"/>
    <col min="8705" max="8705" width="8.25" customWidth="1"/>
    <col min="8706" max="8706" width="8.83203125" customWidth="1"/>
    <col min="8707" max="8707" width="5.58203125" customWidth="1"/>
    <col min="8708" max="8708" width="4.33203125" customWidth="1"/>
    <col min="8709" max="8709" width="5.33203125" customWidth="1"/>
    <col min="8710" max="8710" width="7.5" customWidth="1"/>
    <col min="8711" max="8711" width="12.75" customWidth="1"/>
    <col min="8712" max="8712" width="8.58203125" customWidth="1"/>
    <col min="8713" max="8713" width="4.83203125" customWidth="1"/>
    <col min="8714" max="8716" width="4.25" customWidth="1"/>
    <col min="8717" max="8718" width="8.58203125" customWidth="1"/>
    <col min="8719" max="8719" width="0" hidden="1" customWidth="1"/>
    <col min="8720" max="8720" width="9.58203125" customWidth="1"/>
    <col min="8721" max="8721" width="7" customWidth="1"/>
    <col min="8722" max="8722" width="5.58203125" customWidth="1"/>
    <col min="8723" max="8724" width="0" hidden="1" customWidth="1"/>
    <col min="8725" max="8725" width="7" customWidth="1"/>
    <col min="8726" max="8726" width="0" hidden="1" customWidth="1"/>
    <col min="8727" max="8727" width="5.83203125" customWidth="1"/>
    <col min="8728" max="8728" width="42.5" bestFit="1" customWidth="1"/>
    <col min="8958" max="8958" width="3.33203125" customWidth="1"/>
    <col min="8959" max="8959" width="6.33203125" customWidth="1"/>
    <col min="8960" max="8960" width="14" customWidth="1"/>
    <col min="8961" max="8961" width="8.25" customWidth="1"/>
    <col min="8962" max="8962" width="8.83203125" customWidth="1"/>
    <col min="8963" max="8963" width="5.58203125" customWidth="1"/>
    <col min="8964" max="8964" width="4.33203125" customWidth="1"/>
    <col min="8965" max="8965" width="5.33203125" customWidth="1"/>
    <col min="8966" max="8966" width="7.5" customWidth="1"/>
    <col min="8967" max="8967" width="12.75" customWidth="1"/>
    <col min="8968" max="8968" width="8.58203125" customWidth="1"/>
    <col min="8969" max="8969" width="4.83203125" customWidth="1"/>
    <col min="8970" max="8972" width="4.25" customWidth="1"/>
    <col min="8973" max="8974" width="8.58203125" customWidth="1"/>
    <col min="8975" max="8975" width="0" hidden="1" customWidth="1"/>
    <col min="8976" max="8976" width="9.58203125" customWidth="1"/>
    <col min="8977" max="8977" width="7" customWidth="1"/>
    <col min="8978" max="8978" width="5.58203125" customWidth="1"/>
    <col min="8979" max="8980" width="0" hidden="1" customWidth="1"/>
    <col min="8981" max="8981" width="7" customWidth="1"/>
    <col min="8982" max="8982" width="0" hidden="1" customWidth="1"/>
    <col min="8983" max="8983" width="5.83203125" customWidth="1"/>
    <col min="8984" max="8984" width="42.5" bestFit="1" customWidth="1"/>
    <col min="9214" max="9214" width="3.33203125" customWidth="1"/>
    <col min="9215" max="9215" width="6.33203125" customWidth="1"/>
    <col min="9216" max="9216" width="14" customWidth="1"/>
    <col min="9217" max="9217" width="8.25" customWidth="1"/>
    <col min="9218" max="9218" width="8.83203125" customWidth="1"/>
    <col min="9219" max="9219" width="5.58203125" customWidth="1"/>
    <col min="9220" max="9220" width="4.33203125" customWidth="1"/>
    <col min="9221" max="9221" width="5.33203125" customWidth="1"/>
    <col min="9222" max="9222" width="7.5" customWidth="1"/>
    <col min="9223" max="9223" width="12.75" customWidth="1"/>
    <col min="9224" max="9224" width="8.58203125" customWidth="1"/>
    <col min="9225" max="9225" width="4.83203125" customWidth="1"/>
    <col min="9226" max="9228" width="4.25" customWidth="1"/>
    <col min="9229" max="9230" width="8.58203125" customWidth="1"/>
    <col min="9231" max="9231" width="0" hidden="1" customWidth="1"/>
    <col min="9232" max="9232" width="9.58203125" customWidth="1"/>
    <col min="9233" max="9233" width="7" customWidth="1"/>
    <col min="9234" max="9234" width="5.58203125" customWidth="1"/>
    <col min="9235" max="9236" width="0" hidden="1" customWidth="1"/>
    <col min="9237" max="9237" width="7" customWidth="1"/>
    <col min="9238" max="9238" width="0" hidden="1" customWidth="1"/>
    <col min="9239" max="9239" width="5.83203125" customWidth="1"/>
    <col min="9240" max="9240" width="42.5" bestFit="1" customWidth="1"/>
    <col min="9470" max="9470" width="3.33203125" customWidth="1"/>
    <col min="9471" max="9471" width="6.33203125" customWidth="1"/>
    <col min="9472" max="9472" width="14" customWidth="1"/>
    <col min="9473" max="9473" width="8.25" customWidth="1"/>
    <col min="9474" max="9474" width="8.83203125" customWidth="1"/>
    <col min="9475" max="9475" width="5.58203125" customWidth="1"/>
    <col min="9476" max="9476" width="4.33203125" customWidth="1"/>
    <col min="9477" max="9477" width="5.33203125" customWidth="1"/>
    <col min="9478" max="9478" width="7.5" customWidth="1"/>
    <col min="9479" max="9479" width="12.75" customWidth="1"/>
    <col min="9480" max="9480" width="8.58203125" customWidth="1"/>
    <col min="9481" max="9481" width="4.83203125" customWidth="1"/>
    <col min="9482" max="9484" width="4.25" customWidth="1"/>
    <col min="9485" max="9486" width="8.58203125" customWidth="1"/>
    <col min="9487" max="9487" width="0" hidden="1" customWidth="1"/>
    <col min="9488" max="9488" width="9.58203125" customWidth="1"/>
    <col min="9489" max="9489" width="7" customWidth="1"/>
    <col min="9490" max="9490" width="5.58203125" customWidth="1"/>
    <col min="9491" max="9492" width="0" hidden="1" customWidth="1"/>
    <col min="9493" max="9493" width="7" customWidth="1"/>
    <col min="9494" max="9494" width="0" hidden="1" customWidth="1"/>
    <col min="9495" max="9495" width="5.83203125" customWidth="1"/>
    <col min="9496" max="9496" width="42.5" bestFit="1" customWidth="1"/>
    <col min="9726" max="9726" width="3.33203125" customWidth="1"/>
    <col min="9727" max="9727" width="6.33203125" customWidth="1"/>
    <col min="9728" max="9728" width="14" customWidth="1"/>
    <col min="9729" max="9729" width="8.25" customWidth="1"/>
    <col min="9730" max="9730" width="8.83203125" customWidth="1"/>
    <col min="9731" max="9731" width="5.58203125" customWidth="1"/>
    <col min="9732" max="9732" width="4.33203125" customWidth="1"/>
    <col min="9733" max="9733" width="5.33203125" customWidth="1"/>
    <col min="9734" max="9734" width="7.5" customWidth="1"/>
    <col min="9735" max="9735" width="12.75" customWidth="1"/>
    <col min="9736" max="9736" width="8.58203125" customWidth="1"/>
    <col min="9737" max="9737" width="4.83203125" customWidth="1"/>
    <col min="9738" max="9740" width="4.25" customWidth="1"/>
    <col min="9741" max="9742" width="8.58203125" customWidth="1"/>
    <col min="9743" max="9743" width="0" hidden="1" customWidth="1"/>
    <col min="9744" max="9744" width="9.58203125" customWidth="1"/>
    <col min="9745" max="9745" width="7" customWidth="1"/>
    <col min="9746" max="9746" width="5.58203125" customWidth="1"/>
    <col min="9747" max="9748" width="0" hidden="1" customWidth="1"/>
    <col min="9749" max="9749" width="7" customWidth="1"/>
    <col min="9750" max="9750" width="0" hidden="1" customWidth="1"/>
    <col min="9751" max="9751" width="5.83203125" customWidth="1"/>
    <col min="9752" max="9752" width="42.5" bestFit="1" customWidth="1"/>
    <col min="9982" max="9982" width="3.33203125" customWidth="1"/>
    <col min="9983" max="9983" width="6.33203125" customWidth="1"/>
    <col min="9984" max="9984" width="14" customWidth="1"/>
    <col min="9985" max="9985" width="8.25" customWidth="1"/>
    <col min="9986" max="9986" width="8.83203125" customWidth="1"/>
    <col min="9987" max="9987" width="5.58203125" customWidth="1"/>
    <col min="9988" max="9988" width="4.33203125" customWidth="1"/>
    <col min="9989" max="9989" width="5.33203125" customWidth="1"/>
    <col min="9990" max="9990" width="7.5" customWidth="1"/>
    <col min="9991" max="9991" width="12.75" customWidth="1"/>
    <col min="9992" max="9992" width="8.58203125" customWidth="1"/>
    <col min="9993" max="9993" width="4.83203125" customWidth="1"/>
    <col min="9994" max="9996" width="4.25" customWidth="1"/>
    <col min="9997" max="9998" width="8.58203125" customWidth="1"/>
    <col min="9999" max="9999" width="0" hidden="1" customWidth="1"/>
    <col min="10000" max="10000" width="9.58203125" customWidth="1"/>
    <col min="10001" max="10001" width="7" customWidth="1"/>
    <col min="10002" max="10002" width="5.58203125" customWidth="1"/>
    <col min="10003" max="10004" width="0" hidden="1" customWidth="1"/>
    <col min="10005" max="10005" width="7" customWidth="1"/>
    <col min="10006" max="10006" width="0" hidden="1" customWidth="1"/>
    <col min="10007" max="10007" width="5.83203125" customWidth="1"/>
    <col min="10008" max="10008" width="42.5" bestFit="1" customWidth="1"/>
    <col min="10238" max="10238" width="3.33203125" customWidth="1"/>
    <col min="10239" max="10239" width="6.33203125" customWidth="1"/>
    <col min="10240" max="10240" width="14" customWidth="1"/>
    <col min="10241" max="10241" width="8.25" customWidth="1"/>
    <col min="10242" max="10242" width="8.83203125" customWidth="1"/>
    <col min="10243" max="10243" width="5.58203125" customWidth="1"/>
    <col min="10244" max="10244" width="4.33203125" customWidth="1"/>
    <col min="10245" max="10245" width="5.33203125" customWidth="1"/>
    <col min="10246" max="10246" width="7.5" customWidth="1"/>
    <col min="10247" max="10247" width="12.75" customWidth="1"/>
    <col min="10248" max="10248" width="8.58203125" customWidth="1"/>
    <col min="10249" max="10249" width="4.83203125" customWidth="1"/>
    <col min="10250" max="10252" width="4.25" customWidth="1"/>
    <col min="10253" max="10254" width="8.58203125" customWidth="1"/>
    <col min="10255" max="10255" width="0" hidden="1" customWidth="1"/>
    <col min="10256" max="10256" width="9.58203125" customWidth="1"/>
    <col min="10257" max="10257" width="7" customWidth="1"/>
    <col min="10258" max="10258" width="5.58203125" customWidth="1"/>
    <col min="10259" max="10260" width="0" hidden="1" customWidth="1"/>
    <col min="10261" max="10261" width="7" customWidth="1"/>
    <col min="10262" max="10262" width="0" hidden="1" customWidth="1"/>
    <col min="10263" max="10263" width="5.83203125" customWidth="1"/>
    <col min="10264" max="10264" width="42.5" bestFit="1" customWidth="1"/>
    <col min="10494" max="10494" width="3.33203125" customWidth="1"/>
    <col min="10495" max="10495" width="6.33203125" customWidth="1"/>
    <col min="10496" max="10496" width="14" customWidth="1"/>
    <col min="10497" max="10497" width="8.25" customWidth="1"/>
    <col min="10498" max="10498" width="8.83203125" customWidth="1"/>
    <col min="10499" max="10499" width="5.58203125" customWidth="1"/>
    <col min="10500" max="10500" width="4.33203125" customWidth="1"/>
    <col min="10501" max="10501" width="5.33203125" customWidth="1"/>
    <col min="10502" max="10502" width="7.5" customWidth="1"/>
    <col min="10503" max="10503" width="12.75" customWidth="1"/>
    <col min="10504" max="10504" width="8.58203125" customWidth="1"/>
    <col min="10505" max="10505" width="4.83203125" customWidth="1"/>
    <col min="10506" max="10508" width="4.25" customWidth="1"/>
    <col min="10509" max="10510" width="8.58203125" customWidth="1"/>
    <col min="10511" max="10511" width="0" hidden="1" customWidth="1"/>
    <col min="10512" max="10512" width="9.58203125" customWidth="1"/>
    <col min="10513" max="10513" width="7" customWidth="1"/>
    <col min="10514" max="10514" width="5.58203125" customWidth="1"/>
    <col min="10515" max="10516" width="0" hidden="1" customWidth="1"/>
    <col min="10517" max="10517" width="7" customWidth="1"/>
    <col min="10518" max="10518" width="0" hidden="1" customWidth="1"/>
    <col min="10519" max="10519" width="5.83203125" customWidth="1"/>
    <col min="10520" max="10520" width="42.5" bestFit="1" customWidth="1"/>
    <col min="10750" max="10750" width="3.33203125" customWidth="1"/>
    <col min="10751" max="10751" width="6.33203125" customWidth="1"/>
    <col min="10752" max="10752" width="14" customWidth="1"/>
    <col min="10753" max="10753" width="8.25" customWidth="1"/>
    <col min="10754" max="10754" width="8.83203125" customWidth="1"/>
    <col min="10755" max="10755" width="5.58203125" customWidth="1"/>
    <col min="10756" max="10756" width="4.33203125" customWidth="1"/>
    <col min="10757" max="10757" width="5.33203125" customWidth="1"/>
    <col min="10758" max="10758" width="7.5" customWidth="1"/>
    <col min="10759" max="10759" width="12.75" customWidth="1"/>
    <col min="10760" max="10760" width="8.58203125" customWidth="1"/>
    <col min="10761" max="10761" width="4.83203125" customWidth="1"/>
    <col min="10762" max="10764" width="4.25" customWidth="1"/>
    <col min="10765" max="10766" width="8.58203125" customWidth="1"/>
    <col min="10767" max="10767" width="0" hidden="1" customWidth="1"/>
    <col min="10768" max="10768" width="9.58203125" customWidth="1"/>
    <col min="10769" max="10769" width="7" customWidth="1"/>
    <col min="10770" max="10770" width="5.58203125" customWidth="1"/>
    <col min="10771" max="10772" width="0" hidden="1" customWidth="1"/>
    <col min="10773" max="10773" width="7" customWidth="1"/>
    <col min="10774" max="10774" width="0" hidden="1" customWidth="1"/>
    <col min="10775" max="10775" width="5.83203125" customWidth="1"/>
    <col min="10776" max="10776" width="42.5" bestFit="1" customWidth="1"/>
    <col min="11006" max="11006" width="3.33203125" customWidth="1"/>
    <col min="11007" max="11007" width="6.33203125" customWidth="1"/>
    <col min="11008" max="11008" width="14" customWidth="1"/>
    <col min="11009" max="11009" width="8.25" customWidth="1"/>
    <col min="11010" max="11010" width="8.83203125" customWidth="1"/>
    <col min="11011" max="11011" width="5.58203125" customWidth="1"/>
    <col min="11012" max="11012" width="4.33203125" customWidth="1"/>
    <col min="11013" max="11013" width="5.33203125" customWidth="1"/>
    <col min="11014" max="11014" width="7.5" customWidth="1"/>
    <col min="11015" max="11015" width="12.75" customWidth="1"/>
    <col min="11016" max="11016" width="8.58203125" customWidth="1"/>
    <col min="11017" max="11017" width="4.83203125" customWidth="1"/>
    <col min="11018" max="11020" width="4.25" customWidth="1"/>
    <col min="11021" max="11022" width="8.58203125" customWidth="1"/>
    <col min="11023" max="11023" width="0" hidden="1" customWidth="1"/>
    <col min="11024" max="11024" width="9.58203125" customWidth="1"/>
    <col min="11025" max="11025" width="7" customWidth="1"/>
    <col min="11026" max="11026" width="5.58203125" customWidth="1"/>
    <col min="11027" max="11028" width="0" hidden="1" customWidth="1"/>
    <col min="11029" max="11029" width="7" customWidth="1"/>
    <col min="11030" max="11030" width="0" hidden="1" customWidth="1"/>
    <col min="11031" max="11031" width="5.83203125" customWidth="1"/>
    <col min="11032" max="11032" width="42.5" bestFit="1" customWidth="1"/>
    <col min="11262" max="11262" width="3.33203125" customWidth="1"/>
    <col min="11263" max="11263" width="6.33203125" customWidth="1"/>
    <col min="11264" max="11264" width="14" customWidth="1"/>
    <col min="11265" max="11265" width="8.25" customWidth="1"/>
    <col min="11266" max="11266" width="8.83203125" customWidth="1"/>
    <col min="11267" max="11267" width="5.58203125" customWidth="1"/>
    <col min="11268" max="11268" width="4.33203125" customWidth="1"/>
    <col min="11269" max="11269" width="5.33203125" customWidth="1"/>
    <col min="11270" max="11270" width="7.5" customWidth="1"/>
    <col min="11271" max="11271" width="12.75" customWidth="1"/>
    <col min="11272" max="11272" width="8.58203125" customWidth="1"/>
    <col min="11273" max="11273" width="4.83203125" customWidth="1"/>
    <col min="11274" max="11276" width="4.25" customWidth="1"/>
    <col min="11277" max="11278" width="8.58203125" customWidth="1"/>
    <col min="11279" max="11279" width="0" hidden="1" customWidth="1"/>
    <col min="11280" max="11280" width="9.58203125" customWidth="1"/>
    <col min="11281" max="11281" width="7" customWidth="1"/>
    <col min="11282" max="11282" width="5.58203125" customWidth="1"/>
    <col min="11283" max="11284" width="0" hidden="1" customWidth="1"/>
    <col min="11285" max="11285" width="7" customWidth="1"/>
    <col min="11286" max="11286" width="0" hidden="1" customWidth="1"/>
    <col min="11287" max="11287" width="5.83203125" customWidth="1"/>
    <col min="11288" max="11288" width="42.5" bestFit="1" customWidth="1"/>
    <col min="11518" max="11518" width="3.33203125" customWidth="1"/>
    <col min="11519" max="11519" width="6.33203125" customWidth="1"/>
    <col min="11520" max="11520" width="14" customWidth="1"/>
    <col min="11521" max="11521" width="8.25" customWidth="1"/>
    <col min="11522" max="11522" width="8.83203125" customWidth="1"/>
    <col min="11523" max="11523" width="5.58203125" customWidth="1"/>
    <col min="11524" max="11524" width="4.33203125" customWidth="1"/>
    <col min="11525" max="11525" width="5.33203125" customWidth="1"/>
    <col min="11526" max="11526" width="7.5" customWidth="1"/>
    <col min="11527" max="11527" width="12.75" customWidth="1"/>
    <col min="11528" max="11528" width="8.58203125" customWidth="1"/>
    <col min="11529" max="11529" width="4.83203125" customWidth="1"/>
    <col min="11530" max="11532" width="4.25" customWidth="1"/>
    <col min="11533" max="11534" width="8.58203125" customWidth="1"/>
    <col min="11535" max="11535" width="0" hidden="1" customWidth="1"/>
    <col min="11536" max="11536" width="9.58203125" customWidth="1"/>
    <col min="11537" max="11537" width="7" customWidth="1"/>
    <col min="11538" max="11538" width="5.58203125" customWidth="1"/>
    <col min="11539" max="11540" width="0" hidden="1" customWidth="1"/>
    <col min="11541" max="11541" width="7" customWidth="1"/>
    <col min="11542" max="11542" width="0" hidden="1" customWidth="1"/>
    <col min="11543" max="11543" width="5.83203125" customWidth="1"/>
    <col min="11544" max="11544" width="42.5" bestFit="1" customWidth="1"/>
    <col min="11774" max="11774" width="3.33203125" customWidth="1"/>
    <col min="11775" max="11775" width="6.33203125" customWidth="1"/>
    <col min="11776" max="11776" width="14" customWidth="1"/>
    <col min="11777" max="11777" width="8.25" customWidth="1"/>
    <col min="11778" max="11778" width="8.83203125" customWidth="1"/>
    <col min="11779" max="11779" width="5.58203125" customWidth="1"/>
    <col min="11780" max="11780" width="4.33203125" customWidth="1"/>
    <col min="11781" max="11781" width="5.33203125" customWidth="1"/>
    <col min="11782" max="11782" width="7.5" customWidth="1"/>
    <col min="11783" max="11783" width="12.75" customWidth="1"/>
    <col min="11784" max="11784" width="8.58203125" customWidth="1"/>
    <col min="11785" max="11785" width="4.83203125" customWidth="1"/>
    <col min="11786" max="11788" width="4.25" customWidth="1"/>
    <col min="11789" max="11790" width="8.58203125" customWidth="1"/>
    <col min="11791" max="11791" width="0" hidden="1" customWidth="1"/>
    <col min="11792" max="11792" width="9.58203125" customWidth="1"/>
    <col min="11793" max="11793" width="7" customWidth="1"/>
    <col min="11794" max="11794" width="5.58203125" customWidth="1"/>
    <col min="11795" max="11796" width="0" hidden="1" customWidth="1"/>
    <col min="11797" max="11797" width="7" customWidth="1"/>
    <col min="11798" max="11798" width="0" hidden="1" customWidth="1"/>
    <col min="11799" max="11799" width="5.83203125" customWidth="1"/>
    <col min="11800" max="11800" width="42.5" bestFit="1" customWidth="1"/>
    <col min="12030" max="12030" width="3.33203125" customWidth="1"/>
    <col min="12031" max="12031" width="6.33203125" customWidth="1"/>
    <col min="12032" max="12032" width="14" customWidth="1"/>
    <col min="12033" max="12033" width="8.25" customWidth="1"/>
    <col min="12034" max="12034" width="8.83203125" customWidth="1"/>
    <col min="12035" max="12035" width="5.58203125" customWidth="1"/>
    <col min="12036" max="12036" width="4.33203125" customWidth="1"/>
    <col min="12037" max="12037" width="5.33203125" customWidth="1"/>
    <col min="12038" max="12038" width="7.5" customWidth="1"/>
    <col min="12039" max="12039" width="12.75" customWidth="1"/>
    <col min="12040" max="12040" width="8.58203125" customWidth="1"/>
    <col min="12041" max="12041" width="4.83203125" customWidth="1"/>
    <col min="12042" max="12044" width="4.25" customWidth="1"/>
    <col min="12045" max="12046" width="8.58203125" customWidth="1"/>
    <col min="12047" max="12047" width="0" hidden="1" customWidth="1"/>
    <col min="12048" max="12048" width="9.58203125" customWidth="1"/>
    <col min="12049" max="12049" width="7" customWidth="1"/>
    <col min="12050" max="12050" width="5.58203125" customWidth="1"/>
    <col min="12051" max="12052" width="0" hidden="1" customWidth="1"/>
    <col min="12053" max="12053" width="7" customWidth="1"/>
    <col min="12054" max="12054" width="0" hidden="1" customWidth="1"/>
    <col min="12055" max="12055" width="5.83203125" customWidth="1"/>
    <col min="12056" max="12056" width="42.5" bestFit="1" customWidth="1"/>
    <col min="12286" max="12286" width="3.33203125" customWidth="1"/>
    <col min="12287" max="12287" width="6.33203125" customWidth="1"/>
    <col min="12288" max="12288" width="14" customWidth="1"/>
    <col min="12289" max="12289" width="8.25" customWidth="1"/>
    <col min="12290" max="12290" width="8.83203125" customWidth="1"/>
    <col min="12291" max="12291" width="5.58203125" customWidth="1"/>
    <col min="12292" max="12292" width="4.33203125" customWidth="1"/>
    <col min="12293" max="12293" width="5.33203125" customWidth="1"/>
    <col min="12294" max="12294" width="7.5" customWidth="1"/>
    <col min="12295" max="12295" width="12.75" customWidth="1"/>
    <col min="12296" max="12296" width="8.58203125" customWidth="1"/>
    <col min="12297" max="12297" width="4.83203125" customWidth="1"/>
    <col min="12298" max="12300" width="4.25" customWidth="1"/>
    <col min="12301" max="12302" width="8.58203125" customWidth="1"/>
    <col min="12303" max="12303" width="0" hidden="1" customWidth="1"/>
    <col min="12304" max="12304" width="9.58203125" customWidth="1"/>
    <col min="12305" max="12305" width="7" customWidth="1"/>
    <col min="12306" max="12306" width="5.58203125" customWidth="1"/>
    <col min="12307" max="12308" width="0" hidden="1" customWidth="1"/>
    <col min="12309" max="12309" width="7" customWidth="1"/>
    <col min="12310" max="12310" width="0" hidden="1" customWidth="1"/>
    <col min="12311" max="12311" width="5.83203125" customWidth="1"/>
    <col min="12312" max="12312" width="42.5" bestFit="1" customWidth="1"/>
    <col min="12542" max="12542" width="3.33203125" customWidth="1"/>
    <col min="12543" max="12543" width="6.33203125" customWidth="1"/>
    <col min="12544" max="12544" width="14" customWidth="1"/>
    <col min="12545" max="12545" width="8.25" customWidth="1"/>
    <col min="12546" max="12546" width="8.83203125" customWidth="1"/>
    <col min="12547" max="12547" width="5.58203125" customWidth="1"/>
    <col min="12548" max="12548" width="4.33203125" customWidth="1"/>
    <col min="12549" max="12549" width="5.33203125" customWidth="1"/>
    <col min="12550" max="12550" width="7.5" customWidth="1"/>
    <col min="12551" max="12551" width="12.75" customWidth="1"/>
    <col min="12552" max="12552" width="8.58203125" customWidth="1"/>
    <col min="12553" max="12553" width="4.83203125" customWidth="1"/>
    <col min="12554" max="12556" width="4.25" customWidth="1"/>
    <col min="12557" max="12558" width="8.58203125" customWidth="1"/>
    <col min="12559" max="12559" width="0" hidden="1" customWidth="1"/>
    <col min="12560" max="12560" width="9.58203125" customWidth="1"/>
    <col min="12561" max="12561" width="7" customWidth="1"/>
    <col min="12562" max="12562" width="5.58203125" customWidth="1"/>
    <col min="12563" max="12564" width="0" hidden="1" customWidth="1"/>
    <col min="12565" max="12565" width="7" customWidth="1"/>
    <col min="12566" max="12566" width="0" hidden="1" customWidth="1"/>
    <col min="12567" max="12567" width="5.83203125" customWidth="1"/>
    <col min="12568" max="12568" width="42.5" bestFit="1" customWidth="1"/>
    <col min="12798" max="12798" width="3.33203125" customWidth="1"/>
    <col min="12799" max="12799" width="6.33203125" customWidth="1"/>
    <col min="12800" max="12800" width="14" customWidth="1"/>
    <col min="12801" max="12801" width="8.25" customWidth="1"/>
    <col min="12802" max="12802" width="8.83203125" customWidth="1"/>
    <col min="12803" max="12803" width="5.58203125" customWidth="1"/>
    <col min="12804" max="12804" width="4.33203125" customWidth="1"/>
    <col min="12805" max="12805" width="5.33203125" customWidth="1"/>
    <col min="12806" max="12806" width="7.5" customWidth="1"/>
    <col min="12807" max="12807" width="12.75" customWidth="1"/>
    <col min="12808" max="12808" width="8.58203125" customWidth="1"/>
    <col min="12809" max="12809" width="4.83203125" customWidth="1"/>
    <col min="12810" max="12812" width="4.25" customWidth="1"/>
    <col min="12813" max="12814" width="8.58203125" customWidth="1"/>
    <col min="12815" max="12815" width="0" hidden="1" customWidth="1"/>
    <col min="12816" max="12816" width="9.58203125" customWidth="1"/>
    <col min="12817" max="12817" width="7" customWidth="1"/>
    <col min="12818" max="12818" width="5.58203125" customWidth="1"/>
    <col min="12819" max="12820" width="0" hidden="1" customWidth="1"/>
    <col min="12821" max="12821" width="7" customWidth="1"/>
    <col min="12822" max="12822" width="0" hidden="1" customWidth="1"/>
    <col min="12823" max="12823" width="5.83203125" customWidth="1"/>
    <col min="12824" max="12824" width="42.5" bestFit="1" customWidth="1"/>
    <col min="13054" max="13054" width="3.33203125" customWidth="1"/>
    <col min="13055" max="13055" width="6.33203125" customWidth="1"/>
    <col min="13056" max="13056" width="14" customWidth="1"/>
    <col min="13057" max="13057" width="8.25" customWidth="1"/>
    <col min="13058" max="13058" width="8.83203125" customWidth="1"/>
    <col min="13059" max="13059" width="5.58203125" customWidth="1"/>
    <col min="13060" max="13060" width="4.33203125" customWidth="1"/>
    <col min="13061" max="13061" width="5.33203125" customWidth="1"/>
    <col min="13062" max="13062" width="7.5" customWidth="1"/>
    <col min="13063" max="13063" width="12.75" customWidth="1"/>
    <col min="13064" max="13064" width="8.58203125" customWidth="1"/>
    <col min="13065" max="13065" width="4.83203125" customWidth="1"/>
    <col min="13066" max="13068" width="4.25" customWidth="1"/>
    <col min="13069" max="13070" width="8.58203125" customWidth="1"/>
    <col min="13071" max="13071" width="0" hidden="1" customWidth="1"/>
    <col min="13072" max="13072" width="9.58203125" customWidth="1"/>
    <col min="13073" max="13073" width="7" customWidth="1"/>
    <col min="13074" max="13074" width="5.58203125" customWidth="1"/>
    <col min="13075" max="13076" width="0" hidden="1" customWidth="1"/>
    <col min="13077" max="13077" width="7" customWidth="1"/>
    <col min="13078" max="13078" width="0" hidden="1" customWidth="1"/>
    <col min="13079" max="13079" width="5.83203125" customWidth="1"/>
    <col min="13080" max="13080" width="42.5" bestFit="1" customWidth="1"/>
    <col min="13310" max="13310" width="3.33203125" customWidth="1"/>
    <col min="13311" max="13311" width="6.33203125" customWidth="1"/>
    <col min="13312" max="13312" width="14" customWidth="1"/>
    <col min="13313" max="13313" width="8.25" customWidth="1"/>
    <col min="13314" max="13314" width="8.83203125" customWidth="1"/>
    <col min="13315" max="13315" width="5.58203125" customWidth="1"/>
    <col min="13316" max="13316" width="4.33203125" customWidth="1"/>
    <col min="13317" max="13317" width="5.33203125" customWidth="1"/>
    <col min="13318" max="13318" width="7.5" customWidth="1"/>
    <col min="13319" max="13319" width="12.75" customWidth="1"/>
    <col min="13320" max="13320" width="8.58203125" customWidth="1"/>
    <col min="13321" max="13321" width="4.83203125" customWidth="1"/>
    <col min="13322" max="13324" width="4.25" customWidth="1"/>
    <col min="13325" max="13326" width="8.58203125" customWidth="1"/>
    <col min="13327" max="13327" width="0" hidden="1" customWidth="1"/>
    <col min="13328" max="13328" width="9.58203125" customWidth="1"/>
    <col min="13329" max="13329" width="7" customWidth="1"/>
    <col min="13330" max="13330" width="5.58203125" customWidth="1"/>
    <col min="13331" max="13332" width="0" hidden="1" customWidth="1"/>
    <col min="13333" max="13333" width="7" customWidth="1"/>
    <col min="13334" max="13334" width="0" hidden="1" customWidth="1"/>
    <col min="13335" max="13335" width="5.83203125" customWidth="1"/>
    <col min="13336" max="13336" width="42.5" bestFit="1" customWidth="1"/>
    <col min="13566" max="13566" width="3.33203125" customWidth="1"/>
    <col min="13567" max="13567" width="6.33203125" customWidth="1"/>
    <col min="13568" max="13568" width="14" customWidth="1"/>
    <col min="13569" max="13569" width="8.25" customWidth="1"/>
    <col min="13570" max="13570" width="8.83203125" customWidth="1"/>
    <col min="13571" max="13571" width="5.58203125" customWidth="1"/>
    <col min="13572" max="13572" width="4.33203125" customWidth="1"/>
    <col min="13573" max="13573" width="5.33203125" customWidth="1"/>
    <col min="13574" max="13574" width="7.5" customWidth="1"/>
    <col min="13575" max="13575" width="12.75" customWidth="1"/>
    <col min="13576" max="13576" width="8.58203125" customWidth="1"/>
    <col min="13577" max="13577" width="4.83203125" customWidth="1"/>
    <col min="13578" max="13580" width="4.25" customWidth="1"/>
    <col min="13581" max="13582" width="8.58203125" customWidth="1"/>
    <col min="13583" max="13583" width="0" hidden="1" customWidth="1"/>
    <col min="13584" max="13584" width="9.58203125" customWidth="1"/>
    <col min="13585" max="13585" width="7" customWidth="1"/>
    <col min="13586" max="13586" width="5.58203125" customWidth="1"/>
    <col min="13587" max="13588" width="0" hidden="1" customWidth="1"/>
    <col min="13589" max="13589" width="7" customWidth="1"/>
    <col min="13590" max="13590" width="0" hidden="1" customWidth="1"/>
    <col min="13591" max="13591" width="5.83203125" customWidth="1"/>
    <col min="13592" max="13592" width="42.5" bestFit="1" customWidth="1"/>
    <col min="13822" max="13822" width="3.33203125" customWidth="1"/>
    <col min="13823" max="13823" width="6.33203125" customWidth="1"/>
    <col min="13824" max="13824" width="14" customWidth="1"/>
    <col min="13825" max="13825" width="8.25" customWidth="1"/>
    <col min="13826" max="13826" width="8.83203125" customWidth="1"/>
    <col min="13827" max="13827" width="5.58203125" customWidth="1"/>
    <col min="13828" max="13828" width="4.33203125" customWidth="1"/>
    <col min="13829" max="13829" width="5.33203125" customWidth="1"/>
    <col min="13830" max="13830" width="7.5" customWidth="1"/>
    <col min="13831" max="13831" width="12.75" customWidth="1"/>
    <col min="13832" max="13832" width="8.58203125" customWidth="1"/>
    <col min="13833" max="13833" width="4.83203125" customWidth="1"/>
    <col min="13834" max="13836" width="4.25" customWidth="1"/>
    <col min="13837" max="13838" width="8.58203125" customWidth="1"/>
    <col min="13839" max="13839" width="0" hidden="1" customWidth="1"/>
    <col min="13840" max="13840" width="9.58203125" customWidth="1"/>
    <col min="13841" max="13841" width="7" customWidth="1"/>
    <col min="13842" max="13842" width="5.58203125" customWidth="1"/>
    <col min="13843" max="13844" width="0" hidden="1" customWidth="1"/>
    <col min="13845" max="13845" width="7" customWidth="1"/>
    <col min="13846" max="13846" width="0" hidden="1" customWidth="1"/>
    <col min="13847" max="13847" width="5.83203125" customWidth="1"/>
    <col min="13848" max="13848" width="42.5" bestFit="1" customWidth="1"/>
    <col min="14078" max="14078" width="3.33203125" customWidth="1"/>
    <col min="14079" max="14079" width="6.33203125" customWidth="1"/>
    <col min="14080" max="14080" width="14" customWidth="1"/>
    <col min="14081" max="14081" width="8.25" customWidth="1"/>
    <col min="14082" max="14082" width="8.83203125" customWidth="1"/>
    <col min="14083" max="14083" width="5.58203125" customWidth="1"/>
    <col min="14084" max="14084" width="4.33203125" customWidth="1"/>
    <col min="14085" max="14085" width="5.33203125" customWidth="1"/>
    <col min="14086" max="14086" width="7.5" customWidth="1"/>
    <col min="14087" max="14087" width="12.75" customWidth="1"/>
    <col min="14088" max="14088" width="8.58203125" customWidth="1"/>
    <col min="14089" max="14089" width="4.83203125" customWidth="1"/>
    <col min="14090" max="14092" width="4.25" customWidth="1"/>
    <col min="14093" max="14094" width="8.58203125" customWidth="1"/>
    <col min="14095" max="14095" width="0" hidden="1" customWidth="1"/>
    <col min="14096" max="14096" width="9.58203125" customWidth="1"/>
    <col min="14097" max="14097" width="7" customWidth="1"/>
    <col min="14098" max="14098" width="5.58203125" customWidth="1"/>
    <col min="14099" max="14100" width="0" hidden="1" customWidth="1"/>
    <col min="14101" max="14101" width="7" customWidth="1"/>
    <col min="14102" max="14102" width="0" hidden="1" customWidth="1"/>
    <col min="14103" max="14103" width="5.83203125" customWidth="1"/>
    <col min="14104" max="14104" width="42.5" bestFit="1" customWidth="1"/>
    <col min="14334" max="14334" width="3.33203125" customWidth="1"/>
    <col min="14335" max="14335" width="6.33203125" customWidth="1"/>
    <col min="14336" max="14336" width="14" customWidth="1"/>
    <col min="14337" max="14337" width="8.25" customWidth="1"/>
    <col min="14338" max="14338" width="8.83203125" customWidth="1"/>
    <col min="14339" max="14339" width="5.58203125" customWidth="1"/>
    <col min="14340" max="14340" width="4.33203125" customWidth="1"/>
    <col min="14341" max="14341" width="5.33203125" customWidth="1"/>
    <col min="14342" max="14342" width="7.5" customWidth="1"/>
    <col min="14343" max="14343" width="12.75" customWidth="1"/>
    <col min="14344" max="14344" width="8.58203125" customWidth="1"/>
    <col min="14345" max="14345" width="4.83203125" customWidth="1"/>
    <col min="14346" max="14348" width="4.25" customWidth="1"/>
    <col min="14349" max="14350" width="8.58203125" customWidth="1"/>
    <col min="14351" max="14351" width="0" hidden="1" customWidth="1"/>
    <col min="14352" max="14352" width="9.58203125" customWidth="1"/>
    <col min="14353" max="14353" width="7" customWidth="1"/>
    <col min="14354" max="14354" width="5.58203125" customWidth="1"/>
    <col min="14355" max="14356" width="0" hidden="1" customWidth="1"/>
    <col min="14357" max="14357" width="7" customWidth="1"/>
    <col min="14358" max="14358" width="0" hidden="1" customWidth="1"/>
    <col min="14359" max="14359" width="5.83203125" customWidth="1"/>
    <col min="14360" max="14360" width="42.5" bestFit="1" customWidth="1"/>
    <col min="14590" max="14590" width="3.33203125" customWidth="1"/>
    <col min="14591" max="14591" width="6.33203125" customWidth="1"/>
    <col min="14592" max="14592" width="14" customWidth="1"/>
    <col min="14593" max="14593" width="8.25" customWidth="1"/>
    <col min="14594" max="14594" width="8.83203125" customWidth="1"/>
    <col min="14595" max="14595" width="5.58203125" customWidth="1"/>
    <col min="14596" max="14596" width="4.33203125" customWidth="1"/>
    <col min="14597" max="14597" width="5.33203125" customWidth="1"/>
    <col min="14598" max="14598" width="7.5" customWidth="1"/>
    <col min="14599" max="14599" width="12.75" customWidth="1"/>
    <col min="14600" max="14600" width="8.58203125" customWidth="1"/>
    <col min="14601" max="14601" width="4.83203125" customWidth="1"/>
    <col min="14602" max="14604" width="4.25" customWidth="1"/>
    <col min="14605" max="14606" width="8.58203125" customWidth="1"/>
    <col min="14607" max="14607" width="0" hidden="1" customWidth="1"/>
    <col min="14608" max="14608" width="9.58203125" customWidth="1"/>
    <col min="14609" max="14609" width="7" customWidth="1"/>
    <col min="14610" max="14610" width="5.58203125" customWidth="1"/>
    <col min="14611" max="14612" width="0" hidden="1" customWidth="1"/>
    <col min="14613" max="14613" width="7" customWidth="1"/>
    <col min="14614" max="14614" width="0" hidden="1" customWidth="1"/>
    <col min="14615" max="14615" width="5.83203125" customWidth="1"/>
    <col min="14616" max="14616" width="42.5" bestFit="1" customWidth="1"/>
    <col min="14846" max="14846" width="3.33203125" customWidth="1"/>
    <col min="14847" max="14847" width="6.33203125" customWidth="1"/>
    <col min="14848" max="14848" width="14" customWidth="1"/>
    <col min="14849" max="14849" width="8.25" customWidth="1"/>
    <col min="14850" max="14850" width="8.83203125" customWidth="1"/>
    <col min="14851" max="14851" width="5.58203125" customWidth="1"/>
    <col min="14852" max="14852" width="4.33203125" customWidth="1"/>
    <col min="14853" max="14853" width="5.33203125" customWidth="1"/>
    <col min="14854" max="14854" width="7.5" customWidth="1"/>
    <col min="14855" max="14855" width="12.75" customWidth="1"/>
    <col min="14856" max="14856" width="8.58203125" customWidth="1"/>
    <col min="14857" max="14857" width="4.83203125" customWidth="1"/>
    <col min="14858" max="14860" width="4.25" customWidth="1"/>
    <col min="14861" max="14862" width="8.58203125" customWidth="1"/>
    <col min="14863" max="14863" width="0" hidden="1" customWidth="1"/>
    <col min="14864" max="14864" width="9.58203125" customWidth="1"/>
    <col min="14865" max="14865" width="7" customWidth="1"/>
    <col min="14866" max="14866" width="5.58203125" customWidth="1"/>
    <col min="14867" max="14868" width="0" hidden="1" customWidth="1"/>
    <col min="14869" max="14869" width="7" customWidth="1"/>
    <col min="14870" max="14870" width="0" hidden="1" customWidth="1"/>
    <col min="14871" max="14871" width="5.83203125" customWidth="1"/>
    <col min="14872" max="14872" width="42.5" bestFit="1" customWidth="1"/>
    <col min="15102" max="15102" width="3.33203125" customWidth="1"/>
    <col min="15103" max="15103" width="6.33203125" customWidth="1"/>
    <col min="15104" max="15104" width="14" customWidth="1"/>
    <col min="15105" max="15105" width="8.25" customWidth="1"/>
    <col min="15106" max="15106" width="8.83203125" customWidth="1"/>
    <col min="15107" max="15107" width="5.58203125" customWidth="1"/>
    <col min="15108" max="15108" width="4.33203125" customWidth="1"/>
    <col min="15109" max="15109" width="5.33203125" customWidth="1"/>
    <col min="15110" max="15110" width="7.5" customWidth="1"/>
    <col min="15111" max="15111" width="12.75" customWidth="1"/>
    <col min="15112" max="15112" width="8.58203125" customWidth="1"/>
    <col min="15113" max="15113" width="4.83203125" customWidth="1"/>
    <col min="15114" max="15116" width="4.25" customWidth="1"/>
    <col min="15117" max="15118" width="8.58203125" customWidth="1"/>
    <col min="15119" max="15119" width="0" hidden="1" customWidth="1"/>
    <col min="15120" max="15120" width="9.58203125" customWidth="1"/>
    <col min="15121" max="15121" width="7" customWidth="1"/>
    <col min="15122" max="15122" width="5.58203125" customWidth="1"/>
    <col min="15123" max="15124" width="0" hidden="1" customWidth="1"/>
    <col min="15125" max="15125" width="7" customWidth="1"/>
    <col min="15126" max="15126" width="0" hidden="1" customWidth="1"/>
    <col min="15127" max="15127" width="5.83203125" customWidth="1"/>
    <col min="15128" max="15128" width="42.5" bestFit="1" customWidth="1"/>
    <col min="15358" max="15358" width="3.33203125" customWidth="1"/>
    <col min="15359" max="15359" width="6.33203125" customWidth="1"/>
    <col min="15360" max="15360" width="14" customWidth="1"/>
    <col min="15361" max="15361" width="8.25" customWidth="1"/>
    <col min="15362" max="15362" width="8.83203125" customWidth="1"/>
    <col min="15363" max="15363" width="5.58203125" customWidth="1"/>
    <col min="15364" max="15364" width="4.33203125" customWidth="1"/>
    <col min="15365" max="15365" width="5.33203125" customWidth="1"/>
    <col min="15366" max="15366" width="7.5" customWidth="1"/>
    <col min="15367" max="15367" width="12.75" customWidth="1"/>
    <col min="15368" max="15368" width="8.58203125" customWidth="1"/>
    <col min="15369" max="15369" width="4.83203125" customWidth="1"/>
    <col min="15370" max="15372" width="4.25" customWidth="1"/>
    <col min="15373" max="15374" width="8.58203125" customWidth="1"/>
    <col min="15375" max="15375" width="0" hidden="1" customWidth="1"/>
    <col min="15376" max="15376" width="9.58203125" customWidth="1"/>
    <col min="15377" max="15377" width="7" customWidth="1"/>
    <col min="15378" max="15378" width="5.58203125" customWidth="1"/>
    <col min="15379" max="15380" width="0" hidden="1" customWidth="1"/>
    <col min="15381" max="15381" width="7" customWidth="1"/>
    <col min="15382" max="15382" width="0" hidden="1" customWidth="1"/>
    <col min="15383" max="15383" width="5.83203125" customWidth="1"/>
    <col min="15384" max="15384" width="42.5" bestFit="1" customWidth="1"/>
    <col min="15614" max="15614" width="3.33203125" customWidth="1"/>
    <col min="15615" max="15615" width="6.33203125" customWidth="1"/>
    <col min="15616" max="15616" width="14" customWidth="1"/>
    <col min="15617" max="15617" width="8.25" customWidth="1"/>
    <col min="15618" max="15618" width="8.83203125" customWidth="1"/>
    <col min="15619" max="15619" width="5.58203125" customWidth="1"/>
    <col min="15620" max="15620" width="4.33203125" customWidth="1"/>
    <col min="15621" max="15621" width="5.33203125" customWidth="1"/>
    <col min="15622" max="15622" width="7.5" customWidth="1"/>
    <col min="15623" max="15623" width="12.75" customWidth="1"/>
    <col min="15624" max="15624" width="8.58203125" customWidth="1"/>
    <col min="15625" max="15625" width="4.83203125" customWidth="1"/>
    <col min="15626" max="15628" width="4.25" customWidth="1"/>
    <col min="15629" max="15630" width="8.58203125" customWidth="1"/>
    <col min="15631" max="15631" width="0" hidden="1" customWidth="1"/>
    <col min="15632" max="15632" width="9.58203125" customWidth="1"/>
    <col min="15633" max="15633" width="7" customWidth="1"/>
    <col min="15634" max="15634" width="5.58203125" customWidth="1"/>
    <col min="15635" max="15636" width="0" hidden="1" customWidth="1"/>
    <col min="15637" max="15637" width="7" customWidth="1"/>
    <col min="15638" max="15638" width="0" hidden="1" customWidth="1"/>
    <col min="15639" max="15639" width="5.83203125" customWidth="1"/>
    <col min="15640" max="15640" width="42.5" bestFit="1" customWidth="1"/>
    <col min="15870" max="15870" width="3.33203125" customWidth="1"/>
    <col min="15871" max="15871" width="6.33203125" customWidth="1"/>
    <col min="15872" max="15872" width="14" customWidth="1"/>
    <col min="15873" max="15873" width="8.25" customWidth="1"/>
    <col min="15874" max="15874" width="8.83203125" customWidth="1"/>
    <col min="15875" max="15875" width="5.58203125" customWidth="1"/>
    <col min="15876" max="15876" width="4.33203125" customWidth="1"/>
    <col min="15877" max="15877" width="5.33203125" customWidth="1"/>
    <col min="15878" max="15878" width="7.5" customWidth="1"/>
    <col min="15879" max="15879" width="12.75" customWidth="1"/>
    <col min="15880" max="15880" width="8.58203125" customWidth="1"/>
    <col min="15881" max="15881" width="4.83203125" customWidth="1"/>
    <col min="15882" max="15884" width="4.25" customWidth="1"/>
    <col min="15885" max="15886" width="8.58203125" customWidth="1"/>
    <col min="15887" max="15887" width="0" hidden="1" customWidth="1"/>
    <col min="15888" max="15888" width="9.58203125" customWidth="1"/>
    <col min="15889" max="15889" width="7" customWidth="1"/>
    <col min="15890" max="15890" width="5.58203125" customWidth="1"/>
    <col min="15891" max="15892" width="0" hidden="1" customWidth="1"/>
    <col min="15893" max="15893" width="7" customWidth="1"/>
    <col min="15894" max="15894" width="0" hidden="1" customWidth="1"/>
    <col min="15895" max="15895" width="5.83203125" customWidth="1"/>
    <col min="15896" max="15896" width="42.5" bestFit="1" customWidth="1"/>
    <col min="16126" max="16126" width="3.33203125" customWidth="1"/>
    <col min="16127" max="16127" width="6.33203125" customWidth="1"/>
    <col min="16128" max="16128" width="14" customWidth="1"/>
    <col min="16129" max="16129" width="8.25" customWidth="1"/>
    <col min="16130" max="16130" width="8.83203125" customWidth="1"/>
    <col min="16131" max="16131" width="5.58203125" customWidth="1"/>
    <col min="16132" max="16132" width="4.33203125" customWidth="1"/>
    <col min="16133" max="16133" width="5.33203125" customWidth="1"/>
    <col min="16134" max="16134" width="7.5" customWidth="1"/>
    <col min="16135" max="16135" width="12.75" customWidth="1"/>
    <col min="16136" max="16136" width="8.58203125" customWidth="1"/>
    <col min="16137" max="16137" width="4.83203125" customWidth="1"/>
    <col min="16138" max="16140" width="4.25" customWidth="1"/>
    <col min="16141" max="16142" width="8.58203125" customWidth="1"/>
    <col min="16143" max="16143" width="0" hidden="1" customWidth="1"/>
    <col min="16144" max="16144" width="9.58203125" customWidth="1"/>
    <col min="16145" max="16145" width="7" customWidth="1"/>
    <col min="16146" max="16146" width="5.58203125" customWidth="1"/>
    <col min="16147" max="16148" width="0" hidden="1" customWidth="1"/>
    <col min="16149" max="16149" width="7" customWidth="1"/>
    <col min="16150" max="16150" width="0" hidden="1" customWidth="1"/>
    <col min="16151" max="16151" width="5.83203125" customWidth="1"/>
    <col min="16152" max="16152" width="42.5" bestFit="1" customWidth="1"/>
  </cols>
  <sheetData>
    <row r="1" spans="1:25" s="3" customFormat="1" ht="40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</row>
    <row r="3" spans="1:25" s="3" customFormat="1" ht="26.9" customHeight="1" outlineLevel="1">
      <c r="A3" s="4" t="s">
        <v>284</v>
      </c>
      <c r="B3" s="4"/>
      <c r="C3" s="4"/>
      <c r="D3" s="4"/>
      <c r="E3" s="4"/>
      <c r="F3" s="4"/>
      <c r="G3" s="4"/>
      <c r="H3" s="4"/>
      <c r="I3" s="4"/>
      <c r="J3" s="1" t="s">
        <v>302</v>
      </c>
      <c r="K3" s="34">
        <v>2023</v>
      </c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5" ht="20.149999999999999" customHeight="1" outlineLevel="1" thickBot="1">
      <c r="A4" s="6" t="s">
        <v>2</v>
      </c>
      <c r="B4" s="6" t="s">
        <v>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T4" s="8"/>
    </row>
    <row r="5" spans="1:25" ht="30" customHeight="1" outlineLevel="1">
      <c r="A5" s="45" t="s">
        <v>3</v>
      </c>
      <c r="B5" s="47" t="s">
        <v>285</v>
      </c>
      <c r="C5" s="47" t="s">
        <v>5</v>
      </c>
      <c r="D5" s="47" t="s">
        <v>6</v>
      </c>
      <c r="E5" s="47" t="s">
        <v>7</v>
      </c>
      <c r="F5" s="47" t="s">
        <v>8</v>
      </c>
      <c r="G5" s="47" t="s">
        <v>9</v>
      </c>
      <c r="H5" s="47" t="s">
        <v>10</v>
      </c>
      <c r="I5" s="47" t="s">
        <v>11</v>
      </c>
      <c r="J5" s="47" t="s">
        <v>12</v>
      </c>
      <c r="K5" s="47" t="s">
        <v>13</v>
      </c>
      <c r="L5" s="47" t="s">
        <v>14</v>
      </c>
      <c r="M5" s="47" t="s">
        <v>15</v>
      </c>
      <c r="N5" s="47" t="s">
        <v>16</v>
      </c>
      <c r="O5" s="47" t="s">
        <v>17</v>
      </c>
      <c r="P5" s="49" t="s">
        <v>297</v>
      </c>
      <c r="Q5" s="50"/>
      <c r="R5" s="47" t="s">
        <v>298</v>
      </c>
      <c r="S5" s="53" t="s">
        <v>18</v>
      </c>
      <c r="T5" s="47" t="s">
        <v>19</v>
      </c>
      <c r="U5" s="47" t="s">
        <v>20</v>
      </c>
      <c r="V5" s="47" t="s">
        <v>21</v>
      </c>
      <c r="W5" s="47" t="s">
        <v>22</v>
      </c>
      <c r="X5" s="51" t="s">
        <v>23</v>
      </c>
      <c r="Y5" s="47" t="s">
        <v>301</v>
      </c>
    </row>
    <row r="6" spans="1:25" ht="13" customHeight="1" outlineLevel="1">
      <c r="A6" s="46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9" t="s">
        <v>24</v>
      </c>
      <c r="Q6" s="9" t="s">
        <v>25</v>
      </c>
      <c r="R6" s="48"/>
      <c r="S6" s="54"/>
      <c r="T6" s="48"/>
      <c r="U6" s="48"/>
      <c r="V6" s="48"/>
      <c r="W6" s="48"/>
      <c r="X6" s="52"/>
      <c r="Y6" s="55"/>
    </row>
    <row r="7" spans="1:25" ht="25" customHeight="1">
      <c r="A7" s="10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38</v>
      </c>
      <c r="G7" s="11" t="s">
        <v>38</v>
      </c>
      <c r="H7" s="12">
        <v>98313</v>
      </c>
      <c r="I7" s="11" t="s">
        <v>39</v>
      </c>
      <c r="J7" s="11" t="s">
        <v>40</v>
      </c>
      <c r="K7" s="13">
        <v>24022521</v>
      </c>
      <c r="L7" s="11" t="s">
        <v>41</v>
      </c>
      <c r="M7" s="14" t="s">
        <v>38</v>
      </c>
      <c r="N7" s="11">
        <v>2</v>
      </c>
      <c r="O7" s="14" t="s">
        <v>38</v>
      </c>
      <c r="P7" s="15">
        <v>960</v>
      </c>
      <c r="Q7" s="15" t="s">
        <v>38</v>
      </c>
      <c r="R7" s="15">
        <f t="shared" ref="R7:R38" si="0">SUM(P7:Q7)</f>
        <v>960</v>
      </c>
      <c r="S7" s="16" t="s">
        <v>42</v>
      </c>
      <c r="T7" s="16" t="s">
        <v>303</v>
      </c>
      <c r="U7" s="37">
        <v>44592</v>
      </c>
      <c r="V7" s="17"/>
      <c r="W7" s="16" t="s">
        <v>43</v>
      </c>
      <c r="X7" s="39" t="s">
        <v>44</v>
      </c>
      <c r="Y7" s="41"/>
    </row>
    <row r="8" spans="1:25" ht="25" customHeight="1">
      <c r="A8" s="10" t="s">
        <v>45</v>
      </c>
      <c r="B8" s="11" t="s">
        <v>35</v>
      </c>
      <c r="C8" s="11" t="s">
        <v>36</v>
      </c>
      <c r="D8" s="11" t="s">
        <v>46</v>
      </c>
      <c r="E8" s="11" t="s">
        <v>38</v>
      </c>
      <c r="F8" s="11" t="s">
        <v>38</v>
      </c>
      <c r="G8" s="11" t="s">
        <v>38</v>
      </c>
      <c r="H8" s="12">
        <v>98313</v>
      </c>
      <c r="I8" s="11" t="s">
        <v>39</v>
      </c>
      <c r="J8" s="11" t="s">
        <v>47</v>
      </c>
      <c r="K8" s="13">
        <v>97005250</v>
      </c>
      <c r="L8" s="11" t="s">
        <v>41</v>
      </c>
      <c r="M8" s="14" t="s">
        <v>38</v>
      </c>
      <c r="N8" s="11">
        <v>5</v>
      </c>
      <c r="O8" s="14" t="s">
        <v>38</v>
      </c>
      <c r="P8" s="15">
        <v>1068</v>
      </c>
      <c r="Q8" s="15" t="s">
        <v>38</v>
      </c>
      <c r="R8" s="15">
        <f t="shared" si="0"/>
        <v>1068</v>
      </c>
      <c r="S8" s="16" t="s">
        <v>42</v>
      </c>
      <c r="T8" s="16" t="s">
        <v>303</v>
      </c>
      <c r="U8" s="37">
        <v>44592</v>
      </c>
      <c r="V8" s="17"/>
      <c r="W8" s="16" t="s">
        <v>43</v>
      </c>
      <c r="X8" s="39" t="s">
        <v>44</v>
      </c>
      <c r="Y8" s="41"/>
    </row>
    <row r="9" spans="1:25" ht="25" customHeight="1">
      <c r="A9" s="10" t="s">
        <v>48</v>
      </c>
      <c r="B9" s="11" t="s">
        <v>35</v>
      </c>
      <c r="C9" s="11" t="s">
        <v>36</v>
      </c>
      <c r="D9" s="11" t="s">
        <v>49</v>
      </c>
      <c r="E9" s="11" t="s">
        <v>38</v>
      </c>
      <c r="F9" s="11" t="s">
        <v>38</v>
      </c>
      <c r="G9" s="11" t="s">
        <v>38</v>
      </c>
      <c r="H9" s="12">
        <v>98313</v>
      </c>
      <c r="I9" s="11" t="s">
        <v>39</v>
      </c>
      <c r="J9" s="11" t="s">
        <v>50</v>
      </c>
      <c r="K9" s="13">
        <v>56340228</v>
      </c>
      <c r="L9" s="11" t="s">
        <v>41</v>
      </c>
      <c r="M9" s="14" t="s">
        <v>38</v>
      </c>
      <c r="N9" s="11">
        <v>19</v>
      </c>
      <c r="O9" s="14" t="s">
        <v>38</v>
      </c>
      <c r="P9" s="15">
        <v>8772</v>
      </c>
      <c r="Q9" s="15" t="s">
        <v>38</v>
      </c>
      <c r="R9" s="15">
        <f t="shared" si="0"/>
        <v>8772</v>
      </c>
      <c r="S9" s="16" t="s">
        <v>42</v>
      </c>
      <c r="T9" s="16" t="s">
        <v>303</v>
      </c>
      <c r="U9" s="37">
        <v>44592</v>
      </c>
      <c r="V9" s="17"/>
      <c r="W9" s="16" t="s">
        <v>43</v>
      </c>
      <c r="X9" s="39" t="s">
        <v>44</v>
      </c>
      <c r="Y9" s="41"/>
    </row>
    <row r="10" spans="1:25" ht="25" customHeight="1">
      <c r="A10" s="10" t="s">
        <v>51</v>
      </c>
      <c r="B10" s="11" t="s">
        <v>35</v>
      </c>
      <c r="C10" s="11" t="s">
        <v>36</v>
      </c>
      <c r="D10" s="11" t="s">
        <v>49</v>
      </c>
      <c r="E10" s="11" t="s">
        <v>38</v>
      </c>
      <c r="F10" s="11" t="s">
        <v>38</v>
      </c>
      <c r="G10" s="11" t="s">
        <v>38</v>
      </c>
      <c r="H10" s="12">
        <v>98313</v>
      </c>
      <c r="I10" s="11" t="s">
        <v>39</v>
      </c>
      <c r="J10" s="11" t="s">
        <v>52</v>
      </c>
      <c r="K10" s="13">
        <v>83775645</v>
      </c>
      <c r="L10" s="11" t="s">
        <v>41</v>
      </c>
      <c r="M10" s="14" t="s">
        <v>38</v>
      </c>
      <c r="N10" s="11">
        <v>5</v>
      </c>
      <c r="O10" s="14" t="s">
        <v>38</v>
      </c>
      <c r="P10" s="15">
        <v>1723</v>
      </c>
      <c r="Q10" s="15" t="s">
        <v>38</v>
      </c>
      <c r="R10" s="15">
        <f t="shared" si="0"/>
        <v>1723</v>
      </c>
      <c r="S10" s="16" t="s">
        <v>42</v>
      </c>
      <c r="T10" s="16" t="s">
        <v>303</v>
      </c>
      <c r="U10" s="37">
        <v>44592</v>
      </c>
      <c r="V10" s="17"/>
      <c r="W10" s="16" t="s">
        <v>43</v>
      </c>
      <c r="X10" s="39" t="s">
        <v>44</v>
      </c>
      <c r="Y10" s="41"/>
    </row>
    <row r="11" spans="1:25" ht="25" customHeight="1">
      <c r="A11" s="10" t="s">
        <v>53</v>
      </c>
      <c r="B11" s="11" t="s">
        <v>35</v>
      </c>
      <c r="C11" s="11" t="s">
        <v>36</v>
      </c>
      <c r="D11" s="11" t="s">
        <v>49</v>
      </c>
      <c r="E11" s="11" t="s">
        <v>38</v>
      </c>
      <c r="F11" s="11" t="s">
        <v>38</v>
      </c>
      <c r="G11" s="11" t="s">
        <v>38</v>
      </c>
      <c r="H11" s="12">
        <v>98313</v>
      </c>
      <c r="I11" s="11" t="s">
        <v>39</v>
      </c>
      <c r="J11" s="11" t="s">
        <v>54</v>
      </c>
      <c r="K11" s="13">
        <v>83714622</v>
      </c>
      <c r="L11" s="11" t="s">
        <v>41</v>
      </c>
      <c r="M11" s="14" t="s">
        <v>38</v>
      </c>
      <c r="N11" s="11">
        <v>5</v>
      </c>
      <c r="O11" s="14" t="s">
        <v>38</v>
      </c>
      <c r="P11" s="15">
        <v>1752</v>
      </c>
      <c r="Q11" s="15" t="s">
        <v>38</v>
      </c>
      <c r="R11" s="15">
        <f t="shared" si="0"/>
        <v>1752</v>
      </c>
      <c r="S11" s="16" t="s">
        <v>42</v>
      </c>
      <c r="T11" s="16" t="s">
        <v>303</v>
      </c>
      <c r="U11" s="37">
        <v>44592</v>
      </c>
      <c r="V11" s="17"/>
      <c r="W11" s="16" t="s">
        <v>43</v>
      </c>
      <c r="X11" s="39" t="s">
        <v>44</v>
      </c>
      <c r="Y11" s="41"/>
    </row>
    <row r="12" spans="1:25" ht="25" customHeight="1">
      <c r="A12" s="10" t="s">
        <v>55</v>
      </c>
      <c r="B12" s="11" t="s">
        <v>35</v>
      </c>
      <c r="C12" s="11" t="s">
        <v>36</v>
      </c>
      <c r="D12" s="11" t="s">
        <v>56</v>
      </c>
      <c r="E12" s="11" t="s">
        <v>57</v>
      </c>
      <c r="F12" s="11" t="s">
        <v>38</v>
      </c>
      <c r="G12" s="11" t="s">
        <v>38</v>
      </c>
      <c r="H12" s="12">
        <v>98313</v>
      </c>
      <c r="I12" s="11" t="s">
        <v>39</v>
      </c>
      <c r="J12" s="11" t="s">
        <v>58</v>
      </c>
      <c r="K12" s="13">
        <v>24093901</v>
      </c>
      <c r="L12" s="11" t="s">
        <v>41</v>
      </c>
      <c r="M12" s="14" t="s">
        <v>38</v>
      </c>
      <c r="N12" s="11">
        <v>5</v>
      </c>
      <c r="O12" s="14" t="s">
        <v>38</v>
      </c>
      <c r="P12" s="15">
        <v>960</v>
      </c>
      <c r="Q12" s="15" t="s">
        <v>38</v>
      </c>
      <c r="R12" s="15">
        <f t="shared" si="0"/>
        <v>960</v>
      </c>
      <c r="S12" s="16" t="s">
        <v>42</v>
      </c>
      <c r="T12" s="16" t="s">
        <v>303</v>
      </c>
      <c r="U12" s="37">
        <v>44592</v>
      </c>
      <c r="V12" s="17"/>
      <c r="W12" s="16" t="s">
        <v>43</v>
      </c>
      <c r="X12" s="39" t="s">
        <v>44</v>
      </c>
      <c r="Y12" s="41"/>
    </row>
    <row r="13" spans="1:25" ht="25" customHeight="1">
      <c r="A13" s="10" t="s">
        <v>59</v>
      </c>
      <c r="B13" s="11" t="s">
        <v>35</v>
      </c>
      <c r="C13" s="11" t="s">
        <v>36</v>
      </c>
      <c r="D13" s="11" t="s">
        <v>56</v>
      </c>
      <c r="E13" s="11" t="s">
        <v>60</v>
      </c>
      <c r="F13" s="11" t="s">
        <v>38</v>
      </c>
      <c r="G13" s="11" t="s">
        <v>38</v>
      </c>
      <c r="H13" s="12">
        <v>98313</v>
      </c>
      <c r="I13" s="11" t="s">
        <v>39</v>
      </c>
      <c r="J13" s="11" t="s">
        <v>61</v>
      </c>
      <c r="K13" s="13">
        <v>92046156</v>
      </c>
      <c r="L13" s="11" t="s">
        <v>41</v>
      </c>
      <c r="M13" s="14" t="s">
        <v>38</v>
      </c>
      <c r="N13" s="11">
        <v>5</v>
      </c>
      <c r="O13" s="14" t="s">
        <v>38</v>
      </c>
      <c r="P13" s="15">
        <v>1975</v>
      </c>
      <c r="Q13" s="15" t="s">
        <v>38</v>
      </c>
      <c r="R13" s="15">
        <f t="shared" si="0"/>
        <v>1975</v>
      </c>
      <c r="S13" s="16" t="s">
        <v>42</v>
      </c>
      <c r="T13" s="16" t="s">
        <v>303</v>
      </c>
      <c r="U13" s="37">
        <v>44592</v>
      </c>
      <c r="V13" s="17"/>
      <c r="W13" s="16" t="s">
        <v>43</v>
      </c>
      <c r="X13" s="39" t="s">
        <v>44</v>
      </c>
      <c r="Y13" s="41"/>
    </row>
    <row r="14" spans="1:25" ht="25" customHeight="1">
      <c r="A14" s="10" t="s">
        <v>62</v>
      </c>
      <c r="B14" s="11" t="s">
        <v>35</v>
      </c>
      <c r="C14" s="11" t="s">
        <v>36</v>
      </c>
      <c r="D14" s="11" t="s">
        <v>63</v>
      </c>
      <c r="E14" s="11" t="s">
        <v>38</v>
      </c>
      <c r="F14" s="11" t="s">
        <v>38</v>
      </c>
      <c r="G14" s="11" t="s">
        <v>38</v>
      </c>
      <c r="H14" s="12">
        <v>98313</v>
      </c>
      <c r="I14" s="11" t="s">
        <v>39</v>
      </c>
      <c r="J14" s="11" t="s">
        <v>64</v>
      </c>
      <c r="K14" s="13">
        <v>56405705</v>
      </c>
      <c r="L14" s="11" t="s">
        <v>41</v>
      </c>
      <c r="M14" s="14" t="s">
        <v>38</v>
      </c>
      <c r="N14" s="11">
        <v>17</v>
      </c>
      <c r="O14" s="14" t="s">
        <v>38</v>
      </c>
      <c r="P14" s="15">
        <v>1536</v>
      </c>
      <c r="Q14" s="15" t="s">
        <v>38</v>
      </c>
      <c r="R14" s="15">
        <f t="shared" si="0"/>
        <v>1536</v>
      </c>
      <c r="S14" s="16" t="s">
        <v>42</v>
      </c>
      <c r="T14" s="16" t="s">
        <v>303</v>
      </c>
      <c r="U14" s="37">
        <v>44592</v>
      </c>
      <c r="V14" s="17"/>
      <c r="W14" s="16" t="s">
        <v>43</v>
      </c>
      <c r="X14" s="39" t="s">
        <v>44</v>
      </c>
      <c r="Y14" s="41"/>
    </row>
    <row r="15" spans="1:25" ht="25" customHeight="1">
      <c r="A15" s="10" t="s">
        <v>65</v>
      </c>
      <c r="B15" s="11" t="s">
        <v>35</v>
      </c>
      <c r="C15" s="11" t="s">
        <v>36</v>
      </c>
      <c r="D15" s="11" t="s">
        <v>66</v>
      </c>
      <c r="E15" s="11" t="s">
        <v>38</v>
      </c>
      <c r="F15" s="11" t="s">
        <v>67</v>
      </c>
      <c r="G15" s="11" t="s">
        <v>38</v>
      </c>
      <c r="H15" s="12">
        <v>98313</v>
      </c>
      <c r="I15" s="11" t="s">
        <v>39</v>
      </c>
      <c r="J15" s="11" t="s">
        <v>68</v>
      </c>
      <c r="K15" s="13">
        <v>26388485</v>
      </c>
      <c r="L15" s="11" t="s">
        <v>41</v>
      </c>
      <c r="M15" s="14" t="s">
        <v>38</v>
      </c>
      <c r="N15" s="11">
        <v>2</v>
      </c>
      <c r="O15" s="14" t="s">
        <v>38</v>
      </c>
      <c r="P15" s="15">
        <v>5173</v>
      </c>
      <c r="Q15" s="15" t="s">
        <v>38</v>
      </c>
      <c r="R15" s="15">
        <f t="shared" si="0"/>
        <v>5173</v>
      </c>
      <c r="S15" s="16" t="s">
        <v>42</v>
      </c>
      <c r="T15" s="16" t="s">
        <v>303</v>
      </c>
      <c r="U15" s="37">
        <v>44592</v>
      </c>
      <c r="V15" s="17"/>
      <c r="W15" s="16" t="s">
        <v>43</v>
      </c>
      <c r="X15" s="39" t="s">
        <v>44</v>
      </c>
      <c r="Y15" s="41"/>
    </row>
    <row r="16" spans="1:25" ht="25" customHeight="1">
      <c r="A16" s="10" t="s">
        <v>69</v>
      </c>
      <c r="B16" s="11" t="s">
        <v>35</v>
      </c>
      <c r="C16" s="11" t="s">
        <v>36</v>
      </c>
      <c r="D16" s="11" t="s">
        <v>70</v>
      </c>
      <c r="E16" s="11" t="s">
        <v>38</v>
      </c>
      <c r="F16" s="11" t="s">
        <v>38</v>
      </c>
      <c r="G16" s="11" t="s">
        <v>38</v>
      </c>
      <c r="H16" s="12">
        <v>98313</v>
      </c>
      <c r="I16" s="11" t="s">
        <v>39</v>
      </c>
      <c r="J16" s="11" t="s">
        <v>71</v>
      </c>
      <c r="K16" s="13">
        <v>56405716</v>
      </c>
      <c r="L16" s="11" t="s">
        <v>41</v>
      </c>
      <c r="M16" s="14" t="s">
        <v>38</v>
      </c>
      <c r="N16" s="11">
        <v>21</v>
      </c>
      <c r="O16" s="14" t="s">
        <v>38</v>
      </c>
      <c r="P16" s="15">
        <v>8217</v>
      </c>
      <c r="Q16" s="15" t="s">
        <v>38</v>
      </c>
      <c r="R16" s="15">
        <f t="shared" si="0"/>
        <v>8217</v>
      </c>
      <c r="S16" s="16" t="s">
        <v>42</v>
      </c>
      <c r="T16" s="16" t="s">
        <v>303</v>
      </c>
      <c r="U16" s="37">
        <v>44592</v>
      </c>
      <c r="V16" s="17"/>
      <c r="W16" s="16" t="s">
        <v>43</v>
      </c>
      <c r="X16" s="39" t="s">
        <v>44</v>
      </c>
      <c r="Y16" s="41"/>
    </row>
    <row r="17" spans="1:25" ht="25" customHeight="1">
      <c r="A17" s="10" t="s">
        <v>72</v>
      </c>
      <c r="B17" s="11" t="s">
        <v>35</v>
      </c>
      <c r="C17" s="11" t="s">
        <v>36</v>
      </c>
      <c r="D17" s="11" t="s">
        <v>73</v>
      </c>
      <c r="E17" s="11" t="s">
        <v>74</v>
      </c>
      <c r="F17" s="11" t="s">
        <v>75</v>
      </c>
      <c r="G17" s="11" t="s">
        <v>38</v>
      </c>
      <c r="H17" s="12">
        <v>98313</v>
      </c>
      <c r="I17" s="11" t="s">
        <v>39</v>
      </c>
      <c r="J17" s="11" t="s">
        <v>76</v>
      </c>
      <c r="K17" s="13">
        <v>97086953</v>
      </c>
      <c r="L17" s="11" t="s">
        <v>41</v>
      </c>
      <c r="M17" s="14" t="s">
        <v>38</v>
      </c>
      <c r="N17" s="11">
        <v>5</v>
      </c>
      <c r="O17" s="14" t="s">
        <v>38</v>
      </c>
      <c r="P17" s="15">
        <v>6504</v>
      </c>
      <c r="Q17" s="15" t="s">
        <v>38</v>
      </c>
      <c r="R17" s="15">
        <f t="shared" si="0"/>
        <v>6504</v>
      </c>
      <c r="S17" s="16" t="s">
        <v>42</v>
      </c>
      <c r="T17" s="16" t="s">
        <v>303</v>
      </c>
      <c r="U17" s="37">
        <v>44592</v>
      </c>
      <c r="V17" s="17"/>
      <c r="W17" s="16" t="s">
        <v>43</v>
      </c>
      <c r="X17" s="39" t="s">
        <v>44</v>
      </c>
      <c r="Y17" s="41"/>
    </row>
    <row r="18" spans="1:25" ht="25" customHeight="1">
      <c r="A18" s="10" t="s">
        <v>77</v>
      </c>
      <c r="B18" s="11" t="s">
        <v>35</v>
      </c>
      <c r="C18" s="11" t="s">
        <v>36</v>
      </c>
      <c r="D18" s="11" t="s">
        <v>78</v>
      </c>
      <c r="E18" s="11" t="s">
        <v>38</v>
      </c>
      <c r="F18" s="11" t="s">
        <v>38</v>
      </c>
      <c r="G18" s="11" t="s">
        <v>38</v>
      </c>
      <c r="H18" s="12">
        <v>98313</v>
      </c>
      <c r="I18" s="11" t="s">
        <v>39</v>
      </c>
      <c r="J18" s="11" t="s">
        <v>79</v>
      </c>
      <c r="K18" s="13">
        <v>56405756</v>
      </c>
      <c r="L18" s="11" t="s">
        <v>41</v>
      </c>
      <c r="M18" s="14" t="s">
        <v>38</v>
      </c>
      <c r="N18" s="11">
        <v>17</v>
      </c>
      <c r="O18" s="14" t="s">
        <v>38</v>
      </c>
      <c r="P18" s="15">
        <v>2132</v>
      </c>
      <c r="Q18" s="15" t="s">
        <v>38</v>
      </c>
      <c r="R18" s="15">
        <f t="shared" si="0"/>
        <v>2132</v>
      </c>
      <c r="S18" s="16" t="s">
        <v>42</v>
      </c>
      <c r="T18" s="16" t="s">
        <v>303</v>
      </c>
      <c r="U18" s="37">
        <v>44592</v>
      </c>
      <c r="V18" s="17"/>
      <c r="W18" s="16" t="s">
        <v>43</v>
      </c>
      <c r="X18" s="39" t="s">
        <v>44</v>
      </c>
      <c r="Y18" s="41"/>
    </row>
    <row r="19" spans="1:25" ht="25" customHeight="1">
      <c r="A19" s="10" t="s">
        <v>80</v>
      </c>
      <c r="B19" s="11" t="s">
        <v>35</v>
      </c>
      <c r="C19" s="11" t="s">
        <v>36</v>
      </c>
      <c r="D19" s="11" t="s">
        <v>39</v>
      </c>
      <c r="E19" s="11" t="s">
        <v>81</v>
      </c>
      <c r="F19" s="11" t="s">
        <v>38</v>
      </c>
      <c r="G19" s="11" t="s">
        <v>38</v>
      </c>
      <c r="H19" s="12">
        <v>98313</v>
      </c>
      <c r="I19" s="11" t="s">
        <v>39</v>
      </c>
      <c r="J19" s="11" t="s">
        <v>82</v>
      </c>
      <c r="K19" s="13">
        <v>1502225</v>
      </c>
      <c r="L19" s="11" t="s">
        <v>41</v>
      </c>
      <c r="M19" s="14" t="s">
        <v>38</v>
      </c>
      <c r="N19" s="11">
        <v>5</v>
      </c>
      <c r="O19" s="14" t="s">
        <v>38</v>
      </c>
      <c r="P19" s="15">
        <v>7344</v>
      </c>
      <c r="Q19" s="15" t="s">
        <v>38</v>
      </c>
      <c r="R19" s="15">
        <f t="shared" si="0"/>
        <v>7344</v>
      </c>
      <c r="S19" s="16" t="s">
        <v>42</v>
      </c>
      <c r="T19" s="16" t="s">
        <v>303</v>
      </c>
      <c r="U19" s="37">
        <v>44592</v>
      </c>
      <c r="V19" s="17"/>
      <c r="W19" s="16" t="s">
        <v>43</v>
      </c>
      <c r="X19" s="39" t="s">
        <v>44</v>
      </c>
      <c r="Y19" s="41"/>
    </row>
    <row r="20" spans="1:25" ht="25" customHeight="1">
      <c r="A20" s="10" t="s">
        <v>83</v>
      </c>
      <c r="B20" s="11" t="s">
        <v>35</v>
      </c>
      <c r="C20" s="11" t="s">
        <v>36</v>
      </c>
      <c r="D20" s="11" t="s">
        <v>39</v>
      </c>
      <c r="E20" s="11" t="s">
        <v>84</v>
      </c>
      <c r="F20" s="11" t="s">
        <v>38</v>
      </c>
      <c r="G20" s="11" t="s">
        <v>38</v>
      </c>
      <c r="H20" s="12">
        <v>98313</v>
      </c>
      <c r="I20" s="11" t="s">
        <v>39</v>
      </c>
      <c r="J20" s="11" t="s">
        <v>85</v>
      </c>
      <c r="K20" s="13">
        <v>1502231</v>
      </c>
      <c r="L20" s="11" t="s">
        <v>41</v>
      </c>
      <c r="M20" s="14" t="s">
        <v>38</v>
      </c>
      <c r="N20" s="11">
        <v>5</v>
      </c>
      <c r="O20" s="14" t="s">
        <v>38</v>
      </c>
      <c r="P20" s="15">
        <v>2929</v>
      </c>
      <c r="Q20" s="15" t="s">
        <v>38</v>
      </c>
      <c r="R20" s="15">
        <f t="shared" si="0"/>
        <v>2929</v>
      </c>
      <c r="S20" s="16" t="s">
        <v>42</v>
      </c>
      <c r="T20" s="16" t="s">
        <v>303</v>
      </c>
      <c r="U20" s="37">
        <v>44592</v>
      </c>
      <c r="V20" s="17"/>
      <c r="W20" s="16" t="s">
        <v>43</v>
      </c>
      <c r="X20" s="39" t="s">
        <v>44</v>
      </c>
      <c r="Y20" s="41"/>
    </row>
    <row r="21" spans="1:25" ht="25" customHeight="1">
      <c r="A21" s="10" t="s">
        <v>86</v>
      </c>
      <c r="B21" s="11" t="s">
        <v>35</v>
      </c>
      <c r="C21" s="11" t="s">
        <v>36</v>
      </c>
      <c r="D21" s="11" t="s">
        <v>39</v>
      </c>
      <c r="E21" s="11" t="s">
        <v>38</v>
      </c>
      <c r="F21" s="11" t="s">
        <v>38</v>
      </c>
      <c r="G21" s="11" t="s">
        <v>87</v>
      </c>
      <c r="H21" s="12">
        <v>98313</v>
      </c>
      <c r="I21" s="11" t="s">
        <v>39</v>
      </c>
      <c r="J21" s="11" t="s">
        <v>88</v>
      </c>
      <c r="K21" s="13">
        <v>172814</v>
      </c>
      <c r="L21" s="11" t="s">
        <v>41</v>
      </c>
      <c r="M21" s="14" t="s">
        <v>38</v>
      </c>
      <c r="N21" s="11">
        <v>14</v>
      </c>
      <c r="O21" s="14" t="s">
        <v>38</v>
      </c>
      <c r="P21" s="15">
        <v>8508</v>
      </c>
      <c r="Q21" s="15" t="s">
        <v>38</v>
      </c>
      <c r="R21" s="15">
        <f t="shared" si="0"/>
        <v>8508</v>
      </c>
      <c r="S21" s="16" t="s">
        <v>42</v>
      </c>
      <c r="T21" s="16" t="s">
        <v>303</v>
      </c>
      <c r="U21" s="37">
        <v>44592</v>
      </c>
      <c r="V21" s="17"/>
      <c r="W21" s="16" t="s">
        <v>43</v>
      </c>
      <c r="X21" s="39" t="s">
        <v>44</v>
      </c>
      <c r="Y21" s="41"/>
    </row>
    <row r="22" spans="1:25" ht="25" customHeight="1">
      <c r="A22" s="10" t="s">
        <v>89</v>
      </c>
      <c r="B22" s="11" t="s">
        <v>35</v>
      </c>
      <c r="C22" s="11" t="s">
        <v>36</v>
      </c>
      <c r="D22" s="11" t="s">
        <v>90</v>
      </c>
      <c r="E22" s="11" t="s">
        <v>38</v>
      </c>
      <c r="F22" s="11" t="s">
        <v>38</v>
      </c>
      <c r="G22" s="11" t="s">
        <v>38</v>
      </c>
      <c r="H22" s="12">
        <v>98313</v>
      </c>
      <c r="I22" s="11" t="s">
        <v>39</v>
      </c>
      <c r="J22" s="11" t="s">
        <v>91</v>
      </c>
      <c r="K22" s="13">
        <v>95358040</v>
      </c>
      <c r="L22" s="11" t="s">
        <v>41</v>
      </c>
      <c r="M22" s="14" t="s">
        <v>38</v>
      </c>
      <c r="N22" s="11">
        <v>5</v>
      </c>
      <c r="O22" s="14" t="s">
        <v>38</v>
      </c>
      <c r="P22" s="15">
        <v>2220</v>
      </c>
      <c r="Q22" s="15" t="s">
        <v>38</v>
      </c>
      <c r="R22" s="15">
        <f t="shared" si="0"/>
        <v>2220</v>
      </c>
      <c r="S22" s="16" t="s">
        <v>42</v>
      </c>
      <c r="T22" s="16" t="s">
        <v>303</v>
      </c>
      <c r="U22" s="37">
        <v>44592</v>
      </c>
      <c r="V22" s="17"/>
      <c r="W22" s="16" t="s">
        <v>43</v>
      </c>
      <c r="X22" s="39" t="s">
        <v>44</v>
      </c>
      <c r="Y22" s="41"/>
    </row>
    <row r="23" spans="1:25" ht="25" customHeight="1">
      <c r="A23" s="10" t="s">
        <v>92</v>
      </c>
      <c r="B23" s="11" t="s">
        <v>35</v>
      </c>
      <c r="C23" s="11" t="s">
        <v>36</v>
      </c>
      <c r="D23" s="11" t="s">
        <v>39</v>
      </c>
      <c r="E23" s="11" t="s">
        <v>93</v>
      </c>
      <c r="F23" s="11" t="s">
        <v>38</v>
      </c>
      <c r="G23" s="11" t="s">
        <v>38</v>
      </c>
      <c r="H23" s="12">
        <v>98313</v>
      </c>
      <c r="I23" s="11" t="s">
        <v>39</v>
      </c>
      <c r="J23" s="11" t="s">
        <v>94</v>
      </c>
      <c r="K23" s="13">
        <v>92034927</v>
      </c>
      <c r="L23" s="11" t="s">
        <v>41</v>
      </c>
      <c r="M23" s="14" t="s">
        <v>38</v>
      </c>
      <c r="N23" s="11">
        <v>4</v>
      </c>
      <c r="O23" s="14" t="s">
        <v>38</v>
      </c>
      <c r="P23" s="15">
        <v>4133</v>
      </c>
      <c r="Q23" s="15" t="s">
        <v>38</v>
      </c>
      <c r="R23" s="15">
        <f t="shared" si="0"/>
        <v>4133</v>
      </c>
      <c r="S23" s="16" t="s">
        <v>42</v>
      </c>
      <c r="T23" s="16" t="s">
        <v>303</v>
      </c>
      <c r="U23" s="37">
        <v>44592</v>
      </c>
      <c r="V23" s="17"/>
      <c r="W23" s="16" t="s">
        <v>43</v>
      </c>
      <c r="X23" s="39" t="s">
        <v>44</v>
      </c>
      <c r="Y23" s="41"/>
    </row>
    <row r="24" spans="1:25" ht="25" customHeight="1">
      <c r="A24" s="10" t="s">
        <v>95</v>
      </c>
      <c r="B24" s="11" t="s">
        <v>35</v>
      </c>
      <c r="C24" s="11" t="s">
        <v>36</v>
      </c>
      <c r="D24" s="11" t="s">
        <v>90</v>
      </c>
      <c r="E24" s="11" t="s">
        <v>38</v>
      </c>
      <c r="F24" s="11" t="s">
        <v>38</v>
      </c>
      <c r="G24" s="11" t="s">
        <v>38</v>
      </c>
      <c r="H24" s="12">
        <v>98313</v>
      </c>
      <c r="I24" s="11" t="s">
        <v>39</v>
      </c>
      <c r="J24" s="11" t="s">
        <v>96</v>
      </c>
      <c r="K24" s="13">
        <v>23708052</v>
      </c>
      <c r="L24" s="11" t="s">
        <v>41</v>
      </c>
      <c r="M24" s="14" t="s">
        <v>38</v>
      </c>
      <c r="N24" s="11">
        <v>5</v>
      </c>
      <c r="O24" s="14" t="s">
        <v>38</v>
      </c>
      <c r="P24" s="15">
        <v>1768</v>
      </c>
      <c r="Q24" s="15" t="s">
        <v>38</v>
      </c>
      <c r="R24" s="15">
        <f t="shared" si="0"/>
        <v>1768</v>
      </c>
      <c r="S24" s="16" t="s">
        <v>42</v>
      </c>
      <c r="T24" s="16" t="s">
        <v>303</v>
      </c>
      <c r="U24" s="37">
        <v>44592</v>
      </c>
      <c r="V24" s="17"/>
      <c r="W24" s="16" t="s">
        <v>43</v>
      </c>
      <c r="X24" s="39" t="s">
        <v>44</v>
      </c>
      <c r="Y24" s="41"/>
    </row>
    <row r="25" spans="1:25" ht="25" customHeight="1">
      <c r="A25" s="10" t="s">
        <v>97</v>
      </c>
      <c r="B25" s="11" t="s">
        <v>35</v>
      </c>
      <c r="C25" s="11" t="s">
        <v>36</v>
      </c>
      <c r="D25" s="11" t="s">
        <v>39</v>
      </c>
      <c r="E25" s="11" t="s">
        <v>98</v>
      </c>
      <c r="F25" s="11" t="s">
        <v>99</v>
      </c>
      <c r="G25" s="11" t="s">
        <v>38</v>
      </c>
      <c r="H25" s="12">
        <v>98313</v>
      </c>
      <c r="I25" s="11" t="s">
        <v>39</v>
      </c>
      <c r="J25" s="11" t="s">
        <v>100</v>
      </c>
      <c r="K25" s="13">
        <v>83714782</v>
      </c>
      <c r="L25" s="11" t="s">
        <v>41</v>
      </c>
      <c r="M25" s="14" t="s">
        <v>38</v>
      </c>
      <c r="N25" s="11">
        <v>5</v>
      </c>
      <c r="O25" s="14" t="s">
        <v>38</v>
      </c>
      <c r="P25" s="15">
        <v>6159</v>
      </c>
      <c r="Q25" s="15" t="s">
        <v>38</v>
      </c>
      <c r="R25" s="15">
        <f t="shared" si="0"/>
        <v>6159</v>
      </c>
      <c r="S25" s="16" t="s">
        <v>42</v>
      </c>
      <c r="T25" s="16" t="s">
        <v>303</v>
      </c>
      <c r="U25" s="37">
        <v>44592</v>
      </c>
      <c r="V25" s="17"/>
      <c r="W25" s="16" t="s">
        <v>43</v>
      </c>
      <c r="X25" s="39" t="s">
        <v>44</v>
      </c>
      <c r="Y25" s="41"/>
    </row>
    <row r="26" spans="1:25" ht="25" customHeight="1">
      <c r="A26" s="10" t="s">
        <v>101</v>
      </c>
      <c r="B26" s="11" t="s">
        <v>35</v>
      </c>
      <c r="C26" s="11" t="s">
        <v>36</v>
      </c>
      <c r="D26" s="11" t="s">
        <v>90</v>
      </c>
      <c r="E26" s="11" t="s">
        <v>38</v>
      </c>
      <c r="F26" s="11" t="s">
        <v>38</v>
      </c>
      <c r="G26" s="11" t="s">
        <v>38</v>
      </c>
      <c r="H26" s="12">
        <v>98313</v>
      </c>
      <c r="I26" s="11" t="s">
        <v>39</v>
      </c>
      <c r="J26" s="11" t="s">
        <v>102</v>
      </c>
      <c r="K26" s="13">
        <v>83775695</v>
      </c>
      <c r="L26" s="11" t="s">
        <v>41</v>
      </c>
      <c r="M26" s="14" t="s">
        <v>38</v>
      </c>
      <c r="N26" s="11">
        <v>5</v>
      </c>
      <c r="O26" s="14" t="s">
        <v>38</v>
      </c>
      <c r="P26" s="15">
        <v>3540</v>
      </c>
      <c r="Q26" s="15" t="s">
        <v>38</v>
      </c>
      <c r="R26" s="15">
        <f t="shared" si="0"/>
        <v>3540</v>
      </c>
      <c r="S26" s="16" t="s">
        <v>42</v>
      </c>
      <c r="T26" s="16" t="s">
        <v>303</v>
      </c>
      <c r="U26" s="37">
        <v>44592</v>
      </c>
      <c r="V26" s="17"/>
      <c r="W26" s="16" t="s">
        <v>43</v>
      </c>
      <c r="X26" s="39" t="s">
        <v>44</v>
      </c>
      <c r="Y26" s="41"/>
    </row>
    <row r="27" spans="1:25" ht="25" customHeight="1">
      <c r="A27" s="10" t="s">
        <v>103</v>
      </c>
      <c r="B27" s="11" t="s">
        <v>35</v>
      </c>
      <c r="C27" s="11" t="s">
        <v>36</v>
      </c>
      <c r="D27" s="11" t="s">
        <v>39</v>
      </c>
      <c r="E27" s="11" t="s">
        <v>104</v>
      </c>
      <c r="F27" s="11" t="s">
        <v>38</v>
      </c>
      <c r="G27" s="11" t="s">
        <v>38</v>
      </c>
      <c r="H27" s="12">
        <v>98313</v>
      </c>
      <c r="I27" s="11" t="s">
        <v>39</v>
      </c>
      <c r="J27" s="11" t="s">
        <v>105</v>
      </c>
      <c r="K27" s="13">
        <v>1502229</v>
      </c>
      <c r="L27" s="11" t="s">
        <v>41</v>
      </c>
      <c r="M27" s="14" t="s">
        <v>38</v>
      </c>
      <c r="N27" s="11">
        <v>5</v>
      </c>
      <c r="O27" s="14" t="s">
        <v>38</v>
      </c>
      <c r="P27" s="15">
        <v>1547</v>
      </c>
      <c r="Q27" s="15" t="s">
        <v>38</v>
      </c>
      <c r="R27" s="15">
        <f t="shared" si="0"/>
        <v>1547</v>
      </c>
      <c r="S27" s="16" t="s">
        <v>42</v>
      </c>
      <c r="T27" s="16" t="s">
        <v>303</v>
      </c>
      <c r="U27" s="37">
        <v>44592</v>
      </c>
      <c r="V27" s="17"/>
      <c r="W27" s="16" t="s">
        <v>43</v>
      </c>
      <c r="X27" s="39" t="s">
        <v>44</v>
      </c>
      <c r="Y27" s="41"/>
    </row>
    <row r="28" spans="1:25" ht="25" customHeight="1">
      <c r="A28" s="10" t="s">
        <v>106</v>
      </c>
      <c r="B28" s="11" t="s">
        <v>35</v>
      </c>
      <c r="C28" s="11" t="s">
        <v>36</v>
      </c>
      <c r="D28" s="11" t="s">
        <v>107</v>
      </c>
      <c r="E28" s="11" t="s">
        <v>38</v>
      </c>
      <c r="F28" s="11" t="s">
        <v>38</v>
      </c>
      <c r="G28" s="11" t="s">
        <v>38</v>
      </c>
      <c r="H28" s="12">
        <v>98313</v>
      </c>
      <c r="I28" s="11" t="s">
        <v>39</v>
      </c>
      <c r="J28" s="11" t="s">
        <v>108</v>
      </c>
      <c r="K28" s="13">
        <v>25748535</v>
      </c>
      <c r="L28" s="11" t="s">
        <v>41</v>
      </c>
      <c r="M28" s="14" t="s">
        <v>38</v>
      </c>
      <c r="N28" s="11">
        <v>5</v>
      </c>
      <c r="O28" s="14" t="s">
        <v>38</v>
      </c>
      <c r="P28" s="15">
        <v>1008</v>
      </c>
      <c r="Q28" s="15" t="s">
        <v>38</v>
      </c>
      <c r="R28" s="15">
        <f t="shared" si="0"/>
        <v>1008</v>
      </c>
      <c r="S28" s="16" t="s">
        <v>42</v>
      </c>
      <c r="T28" s="16" t="s">
        <v>303</v>
      </c>
      <c r="U28" s="37">
        <v>44592</v>
      </c>
      <c r="V28" s="17"/>
      <c r="W28" s="16" t="s">
        <v>43</v>
      </c>
      <c r="X28" s="39" t="s">
        <v>44</v>
      </c>
      <c r="Y28" s="41"/>
    </row>
    <row r="29" spans="1:25" ht="25" customHeight="1">
      <c r="A29" s="10" t="s">
        <v>109</v>
      </c>
      <c r="B29" s="11" t="s">
        <v>35</v>
      </c>
      <c r="C29" s="11" t="s">
        <v>36</v>
      </c>
      <c r="D29" s="11" t="s">
        <v>39</v>
      </c>
      <c r="E29" s="11" t="s">
        <v>110</v>
      </c>
      <c r="F29" s="11" t="s">
        <v>38</v>
      </c>
      <c r="G29" s="11" t="s">
        <v>38</v>
      </c>
      <c r="H29" s="12">
        <v>98313</v>
      </c>
      <c r="I29" s="11" t="s">
        <v>39</v>
      </c>
      <c r="J29" s="11" t="s">
        <v>111</v>
      </c>
      <c r="K29" s="13">
        <v>83269612</v>
      </c>
      <c r="L29" s="11" t="s">
        <v>41</v>
      </c>
      <c r="M29" s="14" t="s">
        <v>38</v>
      </c>
      <c r="N29" s="11">
        <v>5</v>
      </c>
      <c r="O29" s="14" t="s">
        <v>38</v>
      </c>
      <c r="P29" s="15">
        <v>10204</v>
      </c>
      <c r="Q29" s="15" t="s">
        <v>38</v>
      </c>
      <c r="R29" s="15">
        <f t="shared" si="0"/>
        <v>10204</v>
      </c>
      <c r="S29" s="16" t="s">
        <v>42</v>
      </c>
      <c r="T29" s="16" t="s">
        <v>303</v>
      </c>
      <c r="U29" s="37">
        <v>44592</v>
      </c>
      <c r="V29" s="17"/>
      <c r="W29" s="16" t="s">
        <v>43</v>
      </c>
      <c r="X29" s="39" t="s">
        <v>44</v>
      </c>
      <c r="Y29" s="41"/>
    </row>
    <row r="30" spans="1:25" ht="25" customHeight="1">
      <c r="A30" s="10" t="s">
        <v>112</v>
      </c>
      <c r="B30" s="11" t="s">
        <v>35</v>
      </c>
      <c r="C30" s="11" t="s">
        <v>36</v>
      </c>
      <c r="D30" s="11" t="s">
        <v>107</v>
      </c>
      <c r="E30" s="11" t="s">
        <v>38</v>
      </c>
      <c r="F30" s="11" t="s">
        <v>38</v>
      </c>
      <c r="G30" s="11" t="s">
        <v>38</v>
      </c>
      <c r="H30" s="12">
        <v>98313</v>
      </c>
      <c r="I30" s="11" t="s">
        <v>39</v>
      </c>
      <c r="J30" s="11" t="s">
        <v>113</v>
      </c>
      <c r="K30" s="13">
        <v>26313727</v>
      </c>
      <c r="L30" s="11" t="s">
        <v>41</v>
      </c>
      <c r="M30" s="14" t="s">
        <v>38</v>
      </c>
      <c r="N30" s="11">
        <v>5</v>
      </c>
      <c r="O30" s="14" t="s">
        <v>38</v>
      </c>
      <c r="P30" s="15">
        <v>96</v>
      </c>
      <c r="Q30" s="15" t="s">
        <v>38</v>
      </c>
      <c r="R30" s="15">
        <f t="shared" si="0"/>
        <v>96</v>
      </c>
      <c r="S30" s="16" t="s">
        <v>42</v>
      </c>
      <c r="T30" s="16" t="s">
        <v>303</v>
      </c>
      <c r="U30" s="37">
        <v>44592</v>
      </c>
      <c r="V30" s="17"/>
      <c r="W30" s="16" t="s">
        <v>43</v>
      </c>
      <c r="X30" s="39" t="s">
        <v>44</v>
      </c>
      <c r="Y30" s="41"/>
    </row>
    <row r="31" spans="1:25" ht="25" customHeight="1">
      <c r="A31" s="10" t="s">
        <v>114</v>
      </c>
      <c r="B31" s="11" t="s">
        <v>35</v>
      </c>
      <c r="C31" s="11" t="s">
        <v>36</v>
      </c>
      <c r="D31" s="11" t="s">
        <v>115</v>
      </c>
      <c r="E31" s="11" t="s">
        <v>38</v>
      </c>
      <c r="F31" s="11" t="s">
        <v>38</v>
      </c>
      <c r="G31" s="11" t="s">
        <v>116</v>
      </c>
      <c r="H31" s="12">
        <v>98313</v>
      </c>
      <c r="I31" s="11" t="s">
        <v>39</v>
      </c>
      <c r="J31" s="11" t="s">
        <v>117</v>
      </c>
      <c r="K31" s="13">
        <v>83714732</v>
      </c>
      <c r="L31" s="11" t="s">
        <v>41</v>
      </c>
      <c r="M31" s="14" t="s">
        <v>38</v>
      </c>
      <c r="N31" s="11">
        <v>5</v>
      </c>
      <c r="O31" s="14" t="s">
        <v>38</v>
      </c>
      <c r="P31" s="15">
        <v>2388</v>
      </c>
      <c r="Q31" s="15" t="s">
        <v>38</v>
      </c>
      <c r="R31" s="15">
        <f t="shared" si="0"/>
        <v>2388</v>
      </c>
      <c r="S31" s="16" t="s">
        <v>42</v>
      </c>
      <c r="T31" s="16" t="s">
        <v>303</v>
      </c>
      <c r="U31" s="37">
        <v>44592</v>
      </c>
      <c r="V31" s="17"/>
      <c r="W31" s="16" t="s">
        <v>43</v>
      </c>
      <c r="X31" s="39" t="s">
        <v>44</v>
      </c>
      <c r="Y31" s="41"/>
    </row>
    <row r="32" spans="1:25" ht="25" customHeight="1">
      <c r="A32" s="10" t="s">
        <v>118</v>
      </c>
      <c r="B32" s="11" t="s">
        <v>35</v>
      </c>
      <c r="C32" s="11" t="s">
        <v>36</v>
      </c>
      <c r="D32" s="11" t="s">
        <v>115</v>
      </c>
      <c r="E32" s="11" t="s">
        <v>38</v>
      </c>
      <c r="F32" s="11" t="s">
        <v>38</v>
      </c>
      <c r="G32" s="11" t="s">
        <v>119</v>
      </c>
      <c r="H32" s="12">
        <v>98313</v>
      </c>
      <c r="I32" s="11" t="s">
        <v>39</v>
      </c>
      <c r="J32" s="11" t="s">
        <v>120</v>
      </c>
      <c r="K32" s="13">
        <v>83714807</v>
      </c>
      <c r="L32" s="11" t="s">
        <v>41</v>
      </c>
      <c r="M32" s="14" t="s">
        <v>38</v>
      </c>
      <c r="N32" s="11">
        <v>5</v>
      </c>
      <c r="O32" s="14" t="s">
        <v>38</v>
      </c>
      <c r="P32" s="15">
        <v>2496</v>
      </c>
      <c r="Q32" s="15" t="s">
        <v>38</v>
      </c>
      <c r="R32" s="15">
        <f t="shared" si="0"/>
        <v>2496</v>
      </c>
      <c r="S32" s="16" t="s">
        <v>42</v>
      </c>
      <c r="T32" s="16" t="s">
        <v>303</v>
      </c>
      <c r="U32" s="37">
        <v>44592</v>
      </c>
      <c r="V32" s="17"/>
      <c r="W32" s="16" t="s">
        <v>43</v>
      </c>
      <c r="X32" s="39" t="s">
        <v>44</v>
      </c>
      <c r="Y32" s="41"/>
    </row>
    <row r="33" spans="1:25" ht="25" customHeight="1">
      <c r="A33" s="10" t="s">
        <v>121</v>
      </c>
      <c r="B33" s="11" t="s">
        <v>35</v>
      </c>
      <c r="C33" s="11" t="s">
        <v>36</v>
      </c>
      <c r="D33" s="11" t="s">
        <v>115</v>
      </c>
      <c r="E33" s="11" t="s">
        <v>38</v>
      </c>
      <c r="F33" s="11" t="s">
        <v>38</v>
      </c>
      <c r="G33" s="11" t="s">
        <v>122</v>
      </c>
      <c r="H33" s="12">
        <v>98313</v>
      </c>
      <c r="I33" s="11" t="s">
        <v>39</v>
      </c>
      <c r="J33" s="11" t="s">
        <v>123</v>
      </c>
      <c r="K33" s="13">
        <v>83775638</v>
      </c>
      <c r="L33" s="11" t="s">
        <v>41</v>
      </c>
      <c r="M33" s="14" t="s">
        <v>38</v>
      </c>
      <c r="N33" s="11">
        <v>5</v>
      </c>
      <c r="O33" s="14" t="s">
        <v>38</v>
      </c>
      <c r="P33" s="15">
        <v>108</v>
      </c>
      <c r="Q33" s="15" t="s">
        <v>38</v>
      </c>
      <c r="R33" s="15">
        <f t="shared" si="0"/>
        <v>108</v>
      </c>
      <c r="S33" s="16" t="s">
        <v>42</v>
      </c>
      <c r="T33" s="16" t="s">
        <v>303</v>
      </c>
      <c r="U33" s="37">
        <v>44592</v>
      </c>
      <c r="V33" s="17"/>
      <c r="W33" s="16" t="s">
        <v>43</v>
      </c>
      <c r="X33" s="39" t="s">
        <v>44</v>
      </c>
      <c r="Y33" s="41"/>
    </row>
    <row r="34" spans="1:25" ht="25" customHeight="1">
      <c r="A34" s="10" t="s">
        <v>124</v>
      </c>
      <c r="B34" s="11" t="s">
        <v>35</v>
      </c>
      <c r="C34" s="11" t="s">
        <v>36</v>
      </c>
      <c r="D34" s="11" t="s">
        <v>125</v>
      </c>
      <c r="E34" s="11" t="s">
        <v>38</v>
      </c>
      <c r="F34" s="11" t="s">
        <v>38</v>
      </c>
      <c r="G34" s="11" t="s">
        <v>38</v>
      </c>
      <c r="H34" s="12">
        <v>98313</v>
      </c>
      <c r="I34" s="11" t="s">
        <v>39</v>
      </c>
      <c r="J34" s="11" t="s">
        <v>126</v>
      </c>
      <c r="K34" s="13">
        <v>56340229</v>
      </c>
      <c r="L34" s="11" t="s">
        <v>41</v>
      </c>
      <c r="M34" s="14" t="s">
        <v>38</v>
      </c>
      <c r="N34" s="11">
        <v>17</v>
      </c>
      <c r="O34" s="14" t="s">
        <v>38</v>
      </c>
      <c r="P34" s="15">
        <v>1753</v>
      </c>
      <c r="Q34" s="15" t="s">
        <v>38</v>
      </c>
      <c r="R34" s="15">
        <f t="shared" si="0"/>
        <v>1753</v>
      </c>
      <c r="S34" s="16" t="s">
        <v>42</v>
      </c>
      <c r="T34" s="16" t="s">
        <v>303</v>
      </c>
      <c r="U34" s="37">
        <v>44592</v>
      </c>
      <c r="V34" s="17"/>
      <c r="W34" s="16" t="s">
        <v>43</v>
      </c>
      <c r="X34" s="39" t="s">
        <v>44</v>
      </c>
      <c r="Y34" s="41"/>
    </row>
    <row r="35" spans="1:25" ht="25" customHeight="1">
      <c r="A35" s="10" t="s">
        <v>127</v>
      </c>
      <c r="B35" s="11" t="s">
        <v>35</v>
      </c>
      <c r="C35" s="11" t="s">
        <v>36</v>
      </c>
      <c r="D35" s="11" t="s">
        <v>128</v>
      </c>
      <c r="E35" s="11" t="s">
        <v>38</v>
      </c>
      <c r="F35" s="11" t="s">
        <v>38</v>
      </c>
      <c r="G35" s="11" t="s">
        <v>38</v>
      </c>
      <c r="H35" s="12">
        <v>98313</v>
      </c>
      <c r="I35" s="11" t="s">
        <v>39</v>
      </c>
      <c r="J35" s="11" t="s">
        <v>129</v>
      </c>
      <c r="K35" s="13">
        <v>25738318</v>
      </c>
      <c r="L35" s="11" t="s">
        <v>41</v>
      </c>
      <c r="M35" s="14" t="s">
        <v>38</v>
      </c>
      <c r="N35" s="11">
        <v>5</v>
      </c>
      <c r="O35" s="14" t="s">
        <v>38</v>
      </c>
      <c r="P35" s="15">
        <v>2208</v>
      </c>
      <c r="Q35" s="15" t="s">
        <v>38</v>
      </c>
      <c r="R35" s="15">
        <f t="shared" si="0"/>
        <v>2208</v>
      </c>
      <c r="S35" s="16" t="s">
        <v>42</v>
      </c>
      <c r="T35" s="16" t="s">
        <v>303</v>
      </c>
      <c r="U35" s="37">
        <v>44592</v>
      </c>
      <c r="V35" s="17"/>
      <c r="W35" s="16" t="s">
        <v>43</v>
      </c>
      <c r="X35" s="39" t="s">
        <v>44</v>
      </c>
      <c r="Y35" s="41"/>
    </row>
    <row r="36" spans="1:25" ht="25" customHeight="1">
      <c r="A36" s="10" t="s">
        <v>130</v>
      </c>
      <c r="B36" s="11" t="s">
        <v>35</v>
      </c>
      <c r="C36" s="11" t="s">
        <v>36</v>
      </c>
      <c r="D36" s="11" t="s">
        <v>131</v>
      </c>
      <c r="E36" s="11" t="s">
        <v>38</v>
      </c>
      <c r="F36" s="11" t="s">
        <v>38</v>
      </c>
      <c r="G36" s="11" t="s">
        <v>38</v>
      </c>
      <c r="H36" s="12">
        <v>98313</v>
      </c>
      <c r="I36" s="11" t="s">
        <v>39</v>
      </c>
      <c r="J36" s="11" t="s">
        <v>132</v>
      </c>
      <c r="K36" s="13">
        <v>97005230</v>
      </c>
      <c r="L36" s="11" t="s">
        <v>41</v>
      </c>
      <c r="M36" s="14" t="s">
        <v>38</v>
      </c>
      <c r="N36" s="11">
        <v>5</v>
      </c>
      <c r="O36" s="14" t="s">
        <v>38</v>
      </c>
      <c r="P36" s="15">
        <v>708</v>
      </c>
      <c r="Q36" s="15" t="s">
        <v>38</v>
      </c>
      <c r="R36" s="15">
        <f t="shared" si="0"/>
        <v>708</v>
      </c>
      <c r="S36" s="16" t="s">
        <v>42</v>
      </c>
      <c r="T36" s="16" t="s">
        <v>303</v>
      </c>
      <c r="U36" s="37">
        <v>44592</v>
      </c>
      <c r="V36" s="17"/>
      <c r="W36" s="16" t="s">
        <v>43</v>
      </c>
      <c r="X36" s="39" t="s">
        <v>44</v>
      </c>
      <c r="Y36" s="41"/>
    </row>
    <row r="37" spans="1:25" ht="25" customHeight="1">
      <c r="A37" s="10" t="s">
        <v>133</v>
      </c>
      <c r="B37" s="11" t="s">
        <v>35</v>
      </c>
      <c r="C37" s="11" t="s">
        <v>36</v>
      </c>
      <c r="D37" s="11" t="s">
        <v>134</v>
      </c>
      <c r="E37" s="11" t="s">
        <v>38</v>
      </c>
      <c r="F37" s="11" t="s">
        <v>38</v>
      </c>
      <c r="G37" s="11" t="s">
        <v>38</v>
      </c>
      <c r="H37" s="12">
        <v>98313</v>
      </c>
      <c r="I37" s="11" t="s">
        <v>39</v>
      </c>
      <c r="J37" s="11" t="s">
        <v>135</v>
      </c>
      <c r="K37" s="13">
        <v>56367838</v>
      </c>
      <c r="L37" s="11" t="s">
        <v>41</v>
      </c>
      <c r="M37" s="14" t="s">
        <v>38</v>
      </c>
      <c r="N37" s="11">
        <v>17</v>
      </c>
      <c r="O37" s="14" t="s">
        <v>38</v>
      </c>
      <c r="P37" s="15">
        <v>420</v>
      </c>
      <c r="Q37" s="15">
        <v>1932</v>
      </c>
      <c r="R37" s="15">
        <v>2352</v>
      </c>
      <c r="S37" s="16" t="s">
        <v>42</v>
      </c>
      <c r="T37" s="16" t="s">
        <v>303</v>
      </c>
      <c r="U37" s="37">
        <v>44592</v>
      </c>
      <c r="V37" s="17"/>
      <c r="W37" s="16" t="s">
        <v>43</v>
      </c>
      <c r="X37" s="39" t="s">
        <v>44</v>
      </c>
      <c r="Y37" s="41"/>
    </row>
    <row r="38" spans="1:25" ht="25" customHeight="1">
      <c r="A38" s="10" t="s">
        <v>136</v>
      </c>
      <c r="B38" s="11" t="s">
        <v>35</v>
      </c>
      <c r="C38" s="11" t="s">
        <v>36</v>
      </c>
      <c r="D38" s="11" t="s">
        <v>137</v>
      </c>
      <c r="E38" s="11" t="s">
        <v>38</v>
      </c>
      <c r="F38" s="11" t="s">
        <v>38</v>
      </c>
      <c r="G38" s="11" t="s">
        <v>38</v>
      </c>
      <c r="H38" s="12">
        <v>98313</v>
      </c>
      <c r="I38" s="11" t="s">
        <v>39</v>
      </c>
      <c r="J38" s="11" t="s">
        <v>138</v>
      </c>
      <c r="K38" s="13">
        <v>56405697</v>
      </c>
      <c r="L38" s="11" t="s">
        <v>41</v>
      </c>
      <c r="M38" s="14" t="s">
        <v>38</v>
      </c>
      <c r="N38" s="11">
        <v>17</v>
      </c>
      <c r="O38" s="14" t="s">
        <v>38</v>
      </c>
      <c r="P38" s="15">
        <v>6796</v>
      </c>
      <c r="Q38" s="15" t="s">
        <v>38</v>
      </c>
      <c r="R38" s="15">
        <f t="shared" si="0"/>
        <v>6796</v>
      </c>
      <c r="S38" s="16" t="s">
        <v>42</v>
      </c>
      <c r="T38" s="16" t="s">
        <v>303</v>
      </c>
      <c r="U38" s="37">
        <v>44592</v>
      </c>
      <c r="V38" s="17"/>
      <c r="W38" s="16" t="s">
        <v>43</v>
      </c>
      <c r="X38" s="39" t="s">
        <v>44</v>
      </c>
      <c r="Y38" s="41"/>
    </row>
    <row r="39" spans="1:25" ht="25" customHeight="1">
      <c r="A39" s="10" t="s">
        <v>139</v>
      </c>
      <c r="B39" s="11" t="s">
        <v>35</v>
      </c>
      <c r="C39" s="11" t="s">
        <v>36</v>
      </c>
      <c r="D39" s="11" t="s">
        <v>140</v>
      </c>
      <c r="E39" s="11" t="s">
        <v>38</v>
      </c>
      <c r="F39" s="11" t="s">
        <v>38</v>
      </c>
      <c r="G39" s="11" t="s">
        <v>38</v>
      </c>
      <c r="H39" s="12">
        <v>98313</v>
      </c>
      <c r="I39" s="11" t="s">
        <v>39</v>
      </c>
      <c r="J39" s="11" t="s">
        <v>141</v>
      </c>
      <c r="K39" s="13">
        <v>21461038</v>
      </c>
      <c r="L39" s="11" t="s">
        <v>41</v>
      </c>
      <c r="M39" s="14" t="s">
        <v>38</v>
      </c>
      <c r="N39" s="11">
        <v>5</v>
      </c>
      <c r="O39" s="14" t="s">
        <v>38</v>
      </c>
      <c r="P39" s="15">
        <v>2376</v>
      </c>
      <c r="Q39" s="15" t="s">
        <v>38</v>
      </c>
      <c r="R39" s="15">
        <f t="shared" ref="R39:R60" si="1">SUM(P39:Q39)</f>
        <v>2376</v>
      </c>
      <c r="S39" s="16" t="s">
        <v>42</v>
      </c>
      <c r="T39" s="16" t="s">
        <v>303</v>
      </c>
      <c r="U39" s="37">
        <v>44592</v>
      </c>
      <c r="V39" s="17"/>
      <c r="W39" s="16" t="s">
        <v>43</v>
      </c>
      <c r="X39" s="39" t="s">
        <v>44</v>
      </c>
      <c r="Y39" s="41"/>
    </row>
    <row r="40" spans="1:25" ht="25" customHeight="1">
      <c r="A40" s="10" t="s">
        <v>142</v>
      </c>
      <c r="B40" s="11" t="s">
        <v>35</v>
      </c>
      <c r="C40" s="11" t="s">
        <v>36</v>
      </c>
      <c r="D40" s="11" t="s">
        <v>143</v>
      </c>
      <c r="E40" s="11" t="s">
        <v>38</v>
      </c>
      <c r="F40" s="11" t="s">
        <v>38</v>
      </c>
      <c r="G40" s="11" t="s">
        <v>38</v>
      </c>
      <c r="H40" s="12">
        <v>98313</v>
      </c>
      <c r="I40" s="11" t="s">
        <v>39</v>
      </c>
      <c r="J40" s="11" t="s">
        <v>144</v>
      </c>
      <c r="K40" s="13">
        <v>83714586</v>
      </c>
      <c r="L40" s="11" t="s">
        <v>41</v>
      </c>
      <c r="M40" s="14" t="s">
        <v>38</v>
      </c>
      <c r="N40" s="11">
        <v>5</v>
      </c>
      <c r="O40" s="14" t="s">
        <v>38</v>
      </c>
      <c r="P40" s="15">
        <v>2040</v>
      </c>
      <c r="Q40" s="15" t="s">
        <v>38</v>
      </c>
      <c r="R40" s="15">
        <f t="shared" si="1"/>
        <v>2040</v>
      </c>
      <c r="S40" s="16" t="s">
        <v>42</v>
      </c>
      <c r="T40" s="16" t="s">
        <v>303</v>
      </c>
      <c r="U40" s="37">
        <v>44592</v>
      </c>
      <c r="V40" s="17"/>
      <c r="W40" s="16" t="s">
        <v>43</v>
      </c>
      <c r="X40" s="39" t="s">
        <v>44</v>
      </c>
      <c r="Y40" s="41"/>
    </row>
    <row r="41" spans="1:25" ht="25" customHeight="1">
      <c r="A41" s="10" t="s">
        <v>145</v>
      </c>
      <c r="B41" s="11" t="s">
        <v>35</v>
      </c>
      <c r="C41" s="11" t="s">
        <v>36</v>
      </c>
      <c r="D41" s="11" t="s">
        <v>143</v>
      </c>
      <c r="E41" s="11" t="s">
        <v>38</v>
      </c>
      <c r="F41" s="11">
        <v>23</v>
      </c>
      <c r="G41" s="11" t="s">
        <v>38</v>
      </c>
      <c r="H41" s="12">
        <v>98313</v>
      </c>
      <c r="I41" s="11" t="s">
        <v>39</v>
      </c>
      <c r="J41" s="11" t="s">
        <v>146</v>
      </c>
      <c r="K41" s="13">
        <v>97005186</v>
      </c>
      <c r="L41" s="11" t="s">
        <v>41</v>
      </c>
      <c r="M41" s="14" t="s">
        <v>38</v>
      </c>
      <c r="N41" s="11">
        <v>5</v>
      </c>
      <c r="O41" s="14" t="s">
        <v>38</v>
      </c>
      <c r="P41" s="15">
        <v>6360</v>
      </c>
      <c r="Q41" s="15" t="s">
        <v>38</v>
      </c>
      <c r="R41" s="15">
        <f t="shared" si="1"/>
        <v>6360</v>
      </c>
      <c r="S41" s="16" t="s">
        <v>42</v>
      </c>
      <c r="T41" s="16" t="s">
        <v>303</v>
      </c>
      <c r="U41" s="37">
        <v>44592</v>
      </c>
      <c r="V41" s="17"/>
      <c r="W41" s="16" t="s">
        <v>43</v>
      </c>
      <c r="X41" s="39" t="s">
        <v>44</v>
      </c>
      <c r="Y41" s="41"/>
    </row>
    <row r="42" spans="1:25" ht="25" customHeight="1">
      <c r="A42" s="10" t="s">
        <v>147</v>
      </c>
      <c r="B42" s="11" t="s">
        <v>35</v>
      </c>
      <c r="C42" s="11" t="s">
        <v>36</v>
      </c>
      <c r="D42" s="11" t="s">
        <v>107</v>
      </c>
      <c r="E42" s="11" t="s">
        <v>38</v>
      </c>
      <c r="F42" s="11" t="s">
        <v>38</v>
      </c>
      <c r="G42" s="11" t="s">
        <v>38</v>
      </c>
      <c r="H42" s="12">
        <v>98313</v>
      </c>
      <c r="I42" s="11" t="s">
        <v>39</v>
      </c>
      <c r="J42" s="11" t="s">
        <v>148</v>
      </c>
      <c r="K42" s="13">
        <v>25748461</v>
      </c>
      <c r="L42" s="11" t="s">
        <v>41</v>
      </c>
      <c r="M42" s="14" t="s">
        <v>38</v>
      </c>
      <c r="N42" s="11">
        <v>5</v>
      </c>
      <c r="O42" s="14" t="s">
        <v>38</v>
      </c>
      <c r="P42" s="15">
        <v>1740</v>
      </c>
      <c r="Q42" s="15" t="s">
        <v>38</v>
      </c>
      <c r="R42" s="15">
        <f t="shared" si="1"/>
        <v>1740</v>
      </c>
      <c r="S42" s="16" t="s">
        <v>42</v>
      </c>
      <c r="T42" s="16" t="s">
        <v>303</v>
      </c>
      <c r="U42" s="37">
        <v>44592</v>
      </c>
      <c r="V42" s="17"/>
      <c r="W42" s="16" t="s">
        <v>43</v>
      </c>
      <c r="X42" s="39" t="s">
        <v>44</v>
      </c>
      <c r="Y42" s="41"/>
    </row>
    <row r="43" spans="1:25" ht="25" customHeight="1">
      <c r="A43" s="10" t="s">
        <v>149</v>
      </c>
      <c r="B43" s="11" t="s">
        <v>35</v>
      </c>
      <c r="C43" s="11" t="s">
        <v>36</v>
      </c>
      <c r="D43" s="11" t="s">
        <v>150</v>
      </c>
      <c r="E43" s="11" t="s">
        <v>38</v>
      </c>
      <c r="F43" s="11" t="s">
        <v>38</v>
      </c>
      <c r="G43" s="11" t="s">
        <v>38</v>
      </c>
      <c r="H43" s="12">
        <v>98313</v>
      </c>
      <c r="I43" s="11" t="s">
        <v>39</v>
      </c>
      <c r="J43" s="11" t="s">
        <v>151</v>
      </c>
      <c r="K43" s="13">
        <v>83602489</v>
      </c>
      <c r="L43" s="11" t="s">
        <v>41</v>
      </c>
      <c r="M43" s="14" t="s">
        <v>38</v>
      </c>
      <c r="N43" s="11">
        <v>5</v>
      </c>
      <c r="O43" s="14" t="s">
        <v>38</v>
      </c>
      <c r="P43" s="15">
        <v>2064</v>
      </c>
      <c r="Q43" s="15" t="s">
        <v>38</v>
      </c>
      <c r="R43" s="15">
        <f t="shared" si="1"/>
        <v>2064</v>
      </c>
      <c r="S43" s="16" t="s">
        <v>42</v>
      </c>
      <c r="T43" s="16" t="s">
        <v>303</v>
      </c>
      <c r="U43" s="37">
        <v>44592</v>
      </c>
      <c r="V43" s="17"/>
      <c r="W43" s="16" t="s">
        <v>43</v>
      </c>
      <c r="X43" s="39" t="s">
        <v>44</v>
      </c>
      <c r="Y43" s="41"/>
    </row>
    <row r="44" spans="1:25" ht="25" customHeight="1">
      <c r="A44" s="10" t="s">
        <v>152</v>
      </c>
      <c r="B44" s="11" t="s">
        <v>35</v>
      </c>
      <c r="C44" s="11" t="s">
        <v>36</v>
      </c>
      <c r="D44" s="11" t="s">
        <v>153</v>
      </c>
      <c r="E44" s="11" t="s">
        <v>38</v>
      </c>
      <c r="F44" s="11" t="s">
        <v>38</v>
      </c>
      <c r="G44" s="11" t="s">
        <v>38</v>
      </c>
      <c r="H44" s="12">
        <v>98313</v>
      </c>
      <c r="I44" s="11" t="s">
        <v>39</v>
      </c>
      <c r="J44" s="11" t="s">
        <v>154</v>
      </c>
      <c r="K44" s="13">
        <v>25166545</v>
      </c>
      <c r="L44" s="11" t="s">
        <v>41</v>
      </c>
      <c r="M44" s="14" t="s">
        <v>38</v>
      </c>
      <c r="N44" s="11">
        <v>5</v>
      </c>
      <c r="O44" s="14" t="s">
        <v>38</v>
      </c>
      <c r="P44" s="15">
        <v>324</v>
      </c>
      <c r="Q44" s="15"/>
      <c r="R44" s="15">
        <f t="shared" si="1"/>
        <v>324</v>
      </c>
      <c r="S44" s="16" t="s">
        <v>42</v>
      </c>
      <c r="T44" s="16" t="s">
        <v>303</v>
      </c>
      <c r="U44" s="37">
        <v>44592</v>
      </c>
      <c r="V44" s="17"/>
      <c r="W44" s="16" t="s">
        <v>43</v>
      </c>
      <c r="X44" s="39" t="s">
        <v>44</v>
      </c>
      <c r="Y44" s="41"/>
    </row>
    <row r="45" spans="1:25" ht="25" customHeight="1">
      <c r="A45" s="10" t="s">
        <v>155</v>
      </c>
      <c r="B45" s="11" t="s">
        <v>35</v>
      </c>
      <c r="C45" s="11" t="s">
        <v>36</v>
      </c>
      <c r="D45" s="11" t="s">
        <v>39</v>
      </c>
      <c r="E45" s="11" t="s">
        <v>38</v>
      </c>
      <c r="F45" s="11" t="s">
        <v>38</v>
      </c>
      <c r="G45" s="11" t="s">
        <v>38</v>
      </c>
      <c r="H45" s="12">
        <v>98313</v>
      </c>
      <c r="I45" s="11" t="s">
        <v>39</v>
      </c>
      <c r="J45" s="11" t="s">
        <v>156</v>
      </c>
      <c r="K45" s="13">
        <v>56405752</v>
      </c>
      <c r="L45" s="11" t="s">
        <v>41</v>
      </c>
      <c r="M45" s="14" t="s">
        <v>38</v>
      </c>
      <c r="N45" s="11">
        <v>17</v>
      </c>
      <c r="O45" s="14" t="s">
        <v>38</v>
      </c>
      <c r="P45" s="15">
        <v>6180</v>
      </c>
      <c r="Q45" s="15" t="s">
        <v>38</v>
      </c>
      <c r="R45" s="15">
        <f t="shared" si="1"/>
        <v>6180</v>
      </c>
      <c r="S45" s="16" t="s">
        <v>42</v>
      </c>
      <c r="T45" s="16" t="s">
        <v>303</v>
      </c>
      <c r="U45" s="37">
        <v>44592</v>
      </c>
      <c r="V45" s="17"/>
      <c r="W45" s="16" t="s">
        <v>43</v>
      </c>
      <c r="X45" s="39" t="s">
        <v>44</v>
      </c>
      <c r="Y45" s="41"/>
    </row>
    <row r="46" spans="1:25" ht="25" customHeight="1">
      <c r="A46" s="10" t="s">
        <v>157</v>
      </c>
      <c r="B46" s="11" t="s">
        <v>35</v>
      </c>
      <c r="C46" s="11" t="s">
        <v>36</v>
      </c>
      <c r="D46" s="11" t="s">
        <v>66</v>
      </c>
      <c r="E46" s="11" t="s">
        <v>158</v>
      </c>
      <c r="F46" s="11" t="s">
        <v>38</v>
      </c>
      <c r="G46" s="11" t="s">
        <v>38</v>
      </c>
      <c r="H46" s="12">
        <v>98313</v>
      </c>
      <c r="I46" s="11" t="s">
        <v>39</v>
      </c>
      <c r="J46" s="11" t="s">
        <v>159</v>
      </c>
      <c r="K46" s="13">
        <v>56405698</v>
      </c>
      <c r="L46" s="11" t="s">
        <v>41</v>
      </c>
      <c r="M46" s="14" t="s">
        <v>38</v>
      </c>
      <c r="N46" s="11">
        <v>17</v>
      </c>
      <c r="O46" s="14" t="s">
        <v>38</v>
      </c>
      <c r="P46" s="15">
        <v>1860</v>
      </c>
      <c r="Q46" s="15" t="s">
        <v>38</v>
      </c>
      <c r="R46" s="15">
        <f t="shared" si="1"/>
        <v>1860</v>
      </c>
      <c r="S46" s="16" t="s">
        <v>42</v>
      </c>
      <c r="T46" s="16" t="s">
        <v>303</v>
      </c>
      <c r="U46" s="37">
        <v>44592</v>
      </c>
      <c r="V46" s="17"/>
      <c r="W46" s="16" t="s">
        <v>43</v>
      </c>
      <c r="X46" s="39" t="s">
        <v>44</v>
      </c>
      <c r="Y46" s="41"/>
    </row>
    <row r="47" spans="1:25" ht="25" customHeight="1">
      <c r="A47" s="10" t="s">
        <v>160</v>
      </c>
      <c r="B47" s="11" t="s">
        <v>35</v>
      </c>
      <c r="C47" s="11" t="s">
        <v>36</v>
      </c>
      <c r="D47" s="11" t="s">
        <v>70</v>
      </c>
      <c r="E47" s="11" t="s">
        <v>38</v>
      </c>
      <c r="F47" s="11" t="s">
        <v>38</v>
      </c>
      <c r="G47" s="11" t="s">
        <v>38</v>
      </c>
      <c r="H47" s="12">
        <v>98313</v>
      </c>
      <c r="I47" s="11" t="s">
        <v>39</v>
      </c>
      <c r="J47" s="11" t="s">
        <v>161</v>
      </c>
      <c r="K47" s="13">
        <v>83108385</v>
      </c>
      <c r="L47" s="11" t="s">
        <v>41</v>
      </c>
      <c r="M47" s="14" t="s">
        <v>38</v>
      </c>
      <c r="N47" s="11">
        <v>1</v>
      </c>
      <c r="O47" s="14" t="s">
        <v>38</v>
      </c>
      <c r="P47" s="15">
        <v>1812</v>
      </c>
      <c r="Q47" s="15" t="s">
        <v>38</v>
      </c>
      <c r="R47" s="15">
        <f t="shared" si="1"/>
        <v>1812</v>
      </c>
      <c r="S47" s="16" t="s">
        <v>42</v>
      </c>
      <c r="T47" s="16" t="s">
        <v>303</v>
      </c>
      <c r="U47" s="37">
        <v>44592</v>
      </c>
      <c r="V47" s="17"/>
      <c r="W47" s="16" t="s">
        <v>43</v>
      </c>
      <c r="X47" s="39" t="s">
        <v>44</v>
      </c>
      <c r="Y47" s="41"/>
    </row>
    <row r="48" spans="1:25" ht="25" customHeight="1">
      <c r="A48" s="10" t="s">
        <v>162</v>
      </c>
      <c r="B48" s="11" t="s">
        <v>35</v>
      </c>
      <c r="C48" s="11" t="s">
        <v>36</v>
      </c>
      <c r="D48" s="11" t="s">
        <v>39</v>
      </c>
      <c r="E48" s="11" t="s">
        <v>163</v>
      </c>
      <c r="F48" s="11" t="s">
        <v>38</v>
      </c>
      <c r="G48" s="11" t="s">
        <v>38</v>
      </c>
      <c r="H48" s="12">
        <v>98313</v>
      </c>
      <c r="I48" s="11" t="s">
        <v>39</v>
      </c>
      <c r="J48" s="11" t="s">
        <v>164</v>
      </c>
      <c r="K48" s="13">
        <v>25514153</v>
      </c>
      <c r="L48" s="11" t="s">
        <v>41</v>
      </c>
      <c r="M48" s="14" t="s">
        <v>38</v>
      </c>
      <c r="N48" s="11">
        <v>2</v>
      </c>
      <c r="O48" s="14" t="s">
        <v>38</v>
      </c>
      <c r="P48" s="15">
        <v>1055</v>
      </c>
      <c r="Q48" s="15" t="s">
        <v>38</v>
      </c>
      <c r="R48" s="15">
        <f t="shared" si="1"/>
        <v>1055</v>
      </c>
      <c r="S48" s="16" t="s">
        <v>42</v>
      </c>
      <c r="T48" s="16" t="s">
        <v>303</v>
      </c>
      <c r="U48" s="37">
        <v>44592</v>
      </c>
      <c r="V48" s="17"/>
      <c r="W48" s="16" t="s">
        <v>43</v>
      </c>
      <c r="X48" s="39" t="s">
        <v>44</v>
      </c>
      <c r="Y48" s="41"/>
    </row>
    <row r="49" spans="1:25" ht="25" customHeight="1">
      <c r="A49" s="10" t="s">
        <v>165</v>
      </c>
      <c r="B49" s="11" t="s">
        <v>35</v>
      </c>
      <c r="C49" s="11" t="s">
        <v>36</v>
      </c>
      <c r="D49" s="11" t="s">
        <v>166</v>
      </c>
      <c r="E49" s="44"/>
      <c r="F49" s="11">
        <v>31</v>
      </c>
      <c r="G49" s="11" t="s">
        <v>38</v>
      </c>
      <c r="H49" s="12">
        <v>98313</v>
      </c>
      <c r="I49" s="11" t="s">
        <v>39</v>
      </c>
      <c r="J49" s="11" t="s">
        <v>167</v>
      </c>
      <c r="K49" s="13">
        <v>97520853</v>
      </c>
      <c r="L49" s="11" t="s">
        <v>41</v>
      </c>
      <c r="M49" s="14" t="s">
        <v>38</v>
      </c>
      <c r="N49" s="11">
        <v>2</v>
      </c>
      <c r="O49" s="14" t="s">
        <v>38</v>
      </c>
      <c r="P49" s="15">
        <v>477</v>
      </c>
      <c r="Q49" s="15" t="s">
        <v>38</v>
      </c>
      <c r="R49" s="15">
        <f t="shared" si="1"/>
        <v>477</v>
      </c>
      <c r="S49" s="16" t="s">
        <v>42</v>
      </c>
      <c r="T49" s="16" t="s">
        <v>303</v>
      </c>
      <c r="U49" s="37">
        <v>44592</v>
      </c>
      <c r="V49" s="17"/>
      <c r="W49" s="16" t="s">
        <v>43</v>
      </c>
      <c r="X49" s="39" t="s">
        <v>44</v>
      </c>
      <c r="Y49" s="11" t="s">
        <v>311</v>
      </c>
    </row>
    <row r="50" spans="1:25" ht="25" customHeight="1">
      <c r="A50" s="10" t="s">
        <v>168</v>
      </c>
      <c r="B50" s="11" t="s">
        <v>35</v>
      </c>
      <c r="C50" s="11" t="s">
        <v>36</v>
      </c>
      <c r="D50" s="11" t="s">
        <v>66</v>
      </c>
      <c r="E50" s="11" t="s">
        <v>38</v>
      </c>
      <c r="F50" s="11" t="s">
        <v>38</v>
      </c>
      <c r="G50" s="11" t="s">
        <v>38</v>
      </c>
      <c r="H50" s="12">
        <v>98313</v>
      </c>
      <c r="I50" s="11" t="s">
        <v>39</v>
      </c>
      <c r="J50" s="11" t="s">
        <v>169</v>
      </c>
      <c r="K50" s="13">
        <v>83714858</v>
      </c>
      <c r="L50" s="11" t="s">
        <v>41</v>
      </c>
      <c r="M50" s="14" t="s">
        <v>38</v>
      </c>
      <c r="N50" s="11">
        <v>5</v>
      </c>
      <c r="O50" s="14" t="s">
        <v>38</v>
      </c>
      <c r="P50" s="15">
        <v>1224</v>
      </c>
      <c r="Q50" s="15" t="s">
        <v>38</v>
      </c>
      <c r="R50" s="15">
        <f t="shared" si="1"/>
        <v>1224</v>
      </c>
      <c r="S50" s="16" t="s">
        <v>42</v>
      </c>
      <c r="T50" s="16" t="s">
        <v>303</v>
      </c>
      <c r="U50" s="37">
        <v>44592</v>
      </c>
      <c r="V50" s="17"/>
      <c r="W50" s="16" t="s">
        <v>43</v>
      </c>
      <c r="X50" s="39" t="s">
        <v>44</v>
      </c>
      <c r="Y50" s="41"/>
    </row>
    <row r="51" spans="1:25" ht="25" customHeight="1">
      <c r="A51" s="10" t="s">
        <v>170</v>
      </c>
      <c r="B51" s="11" t="s">
        <v>35</v>
      </c>
      <c r="C51" s="11" t="s">
        <v>36</v>
      </c>
      <c r="D51" s="11" t="s">
        <v>66</v>
      </c>
      <c r="E51" s="11" t="s">
        <v>38</v>
      </c>
      <c r="F51" s="11" t="s">
        <v>38</v>
      </c>
      <c r="G51" s="11" t="s">
        <v>38</v>
      </c>
      <c r="H51" s="12">
        <v>98313</v>
      </c>
      <c r="I51" s="11" t="s">
        <v>39</v>
      </c>
      <c r="J51" s="11" t="s">
        <v>171</v>
      </c>
      <c r="K51" s="13">
        <v>83714742</v>
      </c>
      <c r="L51" s="11" t="s">
        <v>41</v>
      </c>
      <c r="M51" s="14" t="s">
        <v>38</v>
      </c>
      <c r="N51" s="11">
        <v>5</v>
      </c>
      <c r="O51" s="14" t="s">
        <v>38</v>
      </c>
      <c r="P51" s="15">
        <v>128</v>
      </c>
      <c r="Q51" s="15" t="s">
        <v>38</v>
      </c>
      <c r="R51" s="15">
        <f t="shared" si="1"/>
        <v>128</v>
      </c>
      <c r="S51" s="16" t="s">
        <v>42</v>
      </c>
      <c r="T51" s="16" t="s">
        <v>303</v>
      </c>
      <c r="U51" s="37">
        <v>44592</v>
      </c>
      <c r="V51" s="17"/>
      <c r="W51" s="16" t="s">
        <v>43</v>
      </c>
      <c r="X51" s="39" t="s">
        <v>44</v>
      </c>
      <c r="Y51" s="41"/>
    </row>
    <row r="52" spans="1:25" ht="25" customHeight="1">
      <c r="A52" s="10" t="s">
        <v>172</v>
      </c>
      <c r="B52" s="11" t="s">
        <v>35</v>
      </c>
      <c r="C52" s="11" t="s">
        <v>36</v>
      </c>
      <c r="D52" s="11" t="s">
        <v>66</v>
      </c>
      <c r="E52" s="11" t="s">
        <v>38</v>
      </c>
      <c r="F52" s="11" t="s">
        <v>38</v>
      </c>
      <c r="G52" s="11" t="s">
        <v>38</v>
      </c>
      <c r="H52" s="12">
        <v>98313</v>
      </c>
      <c r="I52" s="11" t="s">
        <v>39</v>
      </c>
      <c r="J52" s="11" t="s">
        <v>173</v>
      </c>
      <c r="K52" s="13">
        <v>92035005</v>
      </c>
      <c r="L52" s="11" t="s">
        <v>41</v>
      </c>
      <c r="M52" s="14" t="s">
        <v>38</v>
      </c>
      <c r="N52" s="11">
        <v>5</v>
      </c>
      <c r="O52" s="14" t="s">
        <v>38</v>
      </c>
      <c r="P52" s="15">
        <v>1500</v>
      </c>
      <c r="Q52" s="15" t="s">
        <v>38</v>
      </c>
      <c r="R52" s="15">
        <f t="shared" si="1"/>
        <v>1500</v>
      </c>
      <c r="S52" s="16" t="s">
        <v>42</v>
      </c>
      <c r="T52" s="16" t="s">
        <v>303</v>
      </c>
      <c r="U52" s="37">
        <v>44592</v>
      </c>
      <c r="V52" s="17"/>
      <c r="W52" s="16" t="s">
        <v>43</v>
      </c>
      <c r="X52" s="39" t="s">
        <v>44</v>
      </c>
      <c r="Y52" s="41"/>
    </row>
    <row r="53" spans="1:25" ht="25" customHeight="1">
      <c r="A53" s="10" t="s">
        <v>174</v>
      </c>
      <c r="B53" s="11" t="s">
        <v>35</v>
      </c>
      <c r="C53" s="11" t="s">
        <v>36</v>
      </c>
      <c r="D53" s="11" t="s">
        <v>115</v>
      </c>
      <c r="E53" s="11" t="s">
        <v>38</v>
      </c>
      <c r="F53" s="11" t="s">
        <v>38</v>
      </c>
      <c r="G53" s="11" t="s">
        <v>38</v>
      </c>
      <c r="H53" s="12">
        <v>98313</v>
      </c>
      <c r="I53" s="11" t="s">
        <v>39</v>
      </c>
      <c r="J53" s="11" t="s">
        <v>175</v>
      </c>
      <c r="K53" s="13">
        <v>92363336</v>
      </c>
      <c r="L53" s="11" t="s">
        <v>41</v>
      </c>
      <c r="M53" s="14" t="s">
        <v>38</v>
      </c>
      <c r="N53" s="11">
        <v>5</v>
      </c>
      <c r="O53" s="14" t="s">
        <v>38</v>
      </c>
      <c r="P53" s="15">
        <v>456</v>
      </c>
      <c r="Q53" s="15" t="s">
        <v>38</v>
      </c>
      <c r="R53" s="15">
        <f t="shared" si="1"/>
        <v>456</v>
      </c>
      <c r="S53" s="16" t="s">
        <v>42</v>
      </c>
      <c r="T53" s="16" t="s">
        <v>303</v>
      </c>
      <c r="U53" s="37">
        <v>44592</v>
      </c>
      <c r="V53" s="17"/>
      <c r="W53" s="16" t="s">
        <v>43</v>
      </c>
      <c r="X53" s="39" t="s">
        <v>44</v>
      </c>
      <c r="Y53" s="41"/>
    </row>
    <row r="54" spans="1:25" ht="25" customHeight="1">
      <c r="A54" s="10" t="s">
        <v>176</v>
      </c>
      <c r="B54" s="11" t="s">
        <v>35</v>
      </c>
      <c r="C54" s="11" t="s">
        <v>36</v>
      </c>
      <c r="D54" s="11" t="s">
        <v>56</v>
      </c>
      <c r="E54" s="11" t="s">
        <v>38</v>
      </c>
      <c r="F54" s="11" t="s">
        <v>38</v>
      </c>
      <c r="G54" s="11" t="s">
        <v>38</v>
      </c>
      <c r="H54" s="12">
        <v>98313</v>
      </c>
      <c r="I54" s="11" t="s">
        <v>39</v>
      </c>
      <c r="J54" s="11" t="s">
        <v>177</v>
      </c>
      <c r="K54" s="13">
        <v>83775652</v>
      </c>
      <c r="L54" s="11" t="s">
        <v>41</v>
      </c>
      <c r="M54" s="14" t="s">
        <v>38</v>
      </c>
      <c r="N54" s="11">
        <v>5</v>
      </c>
      <c r="O54" s="14" t="s">
        <v>38</v>
      </c>
      <c r="P54" s="15">
        <v>192</v>
      </c>
      <c r="Q54" s="15" t="s">
        <v>38</v>
      </c>
      <c r="R54" s="15">
        <f t="shared" si="1"/>
        <v>192</v>
      </c>
      <c r="S54" s="16" t="s">
        <v>42</v>
      </c>
      <c r="T54" s="16" t="s">
        <v>303</v>
      </c>
      <c r="U54" s="37">
        <v>44592</v>
      </c>
      <c r="V54" s="17"/>
      <c r="W54" s="16" t="s">
        <v>43</v>
      </c>
      <c r="X54" s="39" t="s">
        <v>44</v>
      </c>
      <c r="Y54" s="41"/>
    </row>
    <row r="55" spans="1:25" ht="25" customHeight="1">
      <c r="A55" s="10" t="s">
        <v>178</v>
      </c>
      <c r="B55" s="11" t="s">
        <v>35</v>
      </c>
      <c r="C55" s="11" t="s">
        <v>36</v>
      </c>
      <c r="D55" s="11" t="s">
        <v>56</v>
      </c>
      <c r="E55" s="11" t="s">
        <v>38</v>
      </c>
      <c r="F55" s="11" t="s">
        <v>38</v>
      </c>
      <c r="G55" s="11" t="s">
        <v>38</v>
      </c>
      <c r="H55" s="12">
        <v>98313</v>
      </c>
      <c r="I55" s="11" t="s">
        <v>39</v>
      </c>
      <c r="J55" s="11" t="s">
        <v>179</v>
      </c>
      <c r="K55" s="13">
        <v>92562071</v>
      </c>
      <c r="L55" s="11" t="s">
        <v>41</v>
      </c>
      <c r="M55" s="14" t="s">
        <v>38</v>
      </c>
      <c r="N55" s="11">
        <v>5</v>
      </c>
      <c r="O55" s="14" t="s">
        <v>38</v>
      </c>
      <c r="P55" s="15">
        <v>612</v>
      </c>
      <c r="Q55" s="15" t="s">
        <v>38</v>
      </c>
      <c r="R55" s="15">
        <f t="shared" si="1"/>
        <v>612</v>
      </c>
      <c r="S55" s="16" t="s">
        <v>42</v>
      </c>
      <c r="T55" s="16" t="s">
        <v>303</v>
      </c>
      <c r="U55" s="37">
        <v>44592</v>
      </c>
      <c r="V55" s="17"/>
      <c r="W55" s="16" t="s">
        <v>43</v>
      </c>
      <c r="X55" s="39" t="s">
        <v>44</v>
      </c>
      <c r="Y55" s="41"/>
    </row>
    <row r="56" spans="1:25" ht="25" customHeight="1">
      <c r="A56" s="10" t="s">
        <v>180</v>
      </c>
      <c r="B56" s="11" t="s">
        <v>35</v>
      </c>
      <c r="C56" s="11" t="s">
        <v>36</v>
      </c>
      <c r="D56" s="11" t="s">
        <v>181</v>
      </c>
      <c r="E56" s="11" t="s">
        <v>38</v>
      </c>
      <c r="F56" s="11" t="s">
        <v>38</v>
      </c>
      <c r="G56" s="11" t="s">
        <v>38</v>
      </c>
      <c r="H56" s="12">
        <v>98313</v>
      </c>
      <c r="I56" s="11" t="s">
        <v>39</v>
      </c>
      <c r="J56" s="11" t="s">
        <v>182</v>
      </c>
      <c r="K56" s="13">
        <v>83714741</v>
      </c>
      <c r="L56" s="11" t="s">
        <v>41</v>
      </c>
      <c r="M56" s="14" t="s">
        <v>38</v>
      </c>
      <c r="N56" s="11">
        <v>5</v>
      </c>
      <c r="O56" s="14" t="s">
        <v>38</v>
      </c>
      <c r="P56" s="15">
        <v>200</v>
      </c>
      <c r="Q56" s="15" t="s">
        <v>38</v>
      </c>
      <c r="R56" s="15">
        <f t="shared" si="1"/>
        <v>200</v>
      </c>
      <c r="S56" s="16" t="s">
        <v>42</v>
      </c>
      <c r="T56" s="16" t="s">
        <v>303</v>
      </c>
      <c r="U56" s="37">
        <v>44592</v>
      </c>
      <c r="V56" s="17"/>
      <c r="W56" s="16" t="s">
        <v>43</v>
      </c>
      <c r="X56" s="39" t="s">
        <v>44</v>
      </c>
      <c r="Y56" s="41"/>
    </row>
    <row r="57" spans="1:25" ht="25" customHeight="1">
      <c r="A57" s="10" t="s">
        <v>183</v>
      </c>
      <c r="B57" s="11" t="s">
        <v>35</v>
      </c>
      <c r="C57" s="11" t="s">
        <v>36</v>
      </c>
      <c r="D57" s="11" t="s">
        <v>66</v>
      </c>
      <c r="E57" s="11" t="s">
        <v>304</v>
      </c>
      <c r="F57" s="11"/>
      <c r="G57" s="11"/>
      <c r="H57" s="12">
        <v>98313</v>
      </c>
      <c r="I57" s="11" t="s">
        <v>39</v>
      </c>
      <c r="J57" s="11" t="s">
        <v>305</v>
      </c>
      <c r="K57" s="13">
        <v>83568774</v>
      </c>
      <c r="L57" s="11" t="s">
        <v>192</v>
      </c>
      <c r="M57" s="14"/>
      <c r="N57" s="11">
        <v>2</v>
      </c>
      <c r="O57" s="14"/>
      <c r="P57" s="15">
        <v>420</v>
      </c>
      <c r="Q57" s="15"/>
      <c r="R57" s="15">
        <f t="shared" si="1"/>
        <v>420</v>
      </c>
      <c r="S57" s="16" t="s">
        <v>42</v>
      </c>
      <c r="T57" s="16" t="s">
        <v>303</v>
      </c>
      <c r="U57" s="37">
        <v>44592</v>
      </c>
      <c r="V57" s="17"/>
      <c r="W57" s="16" t="s">
        <v>43</v>
      </c>
      <c r="X57" s="39"/>
      <c r="Y57" s="41"/>
    </row>
    <row r="58" spans="1:25" ht="25" customHeight="1">
      <c r="A58" s="10" t="s">
        <v>265</v>
      </c>
      <c r="B58" s="11" t="s">
        <v>35</v>
      </c>
      <c r="C58" s="11" t="s">
        <v>36</v>
      </c>
      <c r="D58" s="11" t="s">
        <v>39</v>
      </c>
      <c r="E58" s="11" t="s">
        <v>309</v>
      </c>
      <c r="F58" s="11">
        <v>22</v>
      </c>
      <c r="G58" s="11"/>
      <c r="H58" s="12">
        <v>98313</v>
      </c>
      <c r="I58" s="11" t="s">
        <v>39</v>
      </c>
      <c r="J58" s="11" t="s">
        <v>310</v>
      </c>
      <c r="K58" s="13">
        <v>71907065</v>
      </c>
      <c r="L58" s="11" t="s">
        <v>291</v>
      </c>
      <c r="M58" s="14"/>
      <c r="N58" s="11">
        <v>16</v>
      </c>
      <c r="O58" s="14"/>
      <c r="P58" s="15">
        <v>50</v>
      </c>
      <c r="Q58" s="15"/>
      <c r="R58" s="15">
        <f t="shared" si="1"/>
        <v>50</v>
      </c>
      <c r="S58" s="16" t="s">
        <v>312</v>
      </c>
      <c r="T58" s="16" t="s">
        <v>313</v>
      </c>
      <c r="U58" s="43" t="s">
        <v>314</v>
      </c>
      <c r="V58" s="17"/>
      <c r="W58" s="16" t="s">
        <v>43</v>
      </c>
      <c r="X58" s="39"/>
      <c r="Y58" s="41"/>
    </row>
    <row r="59" spans="1:25" ht="25" customHeight="1">
      <c r="A59" s="10" t="s">
        <v>266</v>
      </c>
      <c r="B59" s="11" t="s">
        <v>35</v>
      </c>
      <c r="C59" s="11" t="s">
        <v>36</v>
      </c>
      <c r="D59" s="11" t="s">
        <v>39</v>
      </c>
      <c r="E59" s="11" t="s">
        <v>306</v>
      </c>
      <c r="F59" s="11"/>
      <c r="G59" s="11"/>
      <c r="H59" s="12">
        <v>98313</v>
      </c>
      <c r="I59" s="11" t="s">
        <v>39</v>
      </c>
      <c r="J59" s="11" t="s">
        <v>307</v>
      </c>
      <c r="K59" s="13">
        <v>8303357</v>
      </c>
      <c r="L59" s="11" t="s">
        <v>308</v>
      </c>
      <c r="M59" s="14"/>
      <c r="N59" s="11">
        <v>2</v>
      </c>
      <c r="O59" s="14"/>
      <c r="P59" s="15">
        <v>420</v>
      </c>
      <c r="Q59" s="15"/>
      <c r="R59" s="15">
        <f t="shared" si="1"/>
        <v>420</v>
      </c>
      <c r="S59" s="16" t="s">
        <v>42</v>
      </c>
      <c r="T59" s="16" t="s">
        <v>303</v>
      </c>
      <c r="U59" s="37">
        <v>44592</v>
      </c>
      <c r="V59" s="17"/>
      <c r="W59" s="16" t="s">
        <v>43</v>
      </c>
      <c r="X59" s="39"/>
      <c r="Y59" s="41"/>
    </row>
    <row r="60" spans="1:25" ht="25" customHeight="1">
      <c r="A60" s="10" t="s">
        <v>267</v>
      </c>
      <c r="B60" s="11" t="s">
        <v>35</v>
      </c>
      <c r="C60" s="11" t="s">
        <v>36</v>
      </c>
      <c r="D60" s="11" t="s">
        <v>39</v>
      </c>
      <c r="E60" s="11" t="s">
        <v>84</v>
      </c>
      <c r="F60" s="11" t="s">
        <v>38</v>
      </c>
      <c r="G60" s="11" t="s">
        <v>38</v>
      </c>
      <c r="H60" s="12">
        <v>98313</v>
      </c>
      <c r="I60" s="11" t="s">
        <v>39</v>
      </c>
      <c r="J60" s="11" t="s">
        <v>184</v>
      </c>
      <c r="K60" s="13">
        <v>92363554</v>
      </c>
      <c r="L60" s="11" t="s">
        <v>208</v>
      </c>
      <c r="M60" s="14" t="s">
        <v>38</v>
      </c>
      <c r="N60" s="11">
        <v>5</v>
      </c>
      <c r="O60" s="14" t="s">
        <v>38</v>
      </c>
      <c r="P60" s="15">
        <v>576</v>
      </c>
      <c r="Q60" s="15" t="s">
        <v>38</v>
      </c>
      <c r="R60" s="15">
        <f t="shared" si="1"/>
        <v>576</v>
      </c>
      <c r="S60" s="16" t="s">
        <v>42</v>
      </c>
      <c r="T60" s="16" t="s">
        <v>303</v>
      </c>
      <c r="U60" s="37">
        <v>44592</v>
      </c>
      <c r="V60" s="17"/>
      <c r="W60" s="16" t="s">
        <v>43</v>
      </c>
      <c r="X60" s="39" t="s">
        <v>44</v>
      </c>
      <c r="Y60" s="41"/>
    </row>
    <row r="61" spans="1:25" ht="20.149999999999999" customHeight="1" thickBo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 t="s">
        <v>26</v>
      </c>
      <c r="O61" s="20"/>
      <c r="P61" s="21">
        <f>SUBTOTAL(9,P7:P60)</f>
        <v>139171</v>
      </c>
      <c r="Q61" s="21">
        <f>SUBTOTAL(9,Q7:Q60)</f>
        <v>1932</v>
      </c>
      <c r="R61" s="21">
        <f>SUBTOTAL(9,R7:R60)</f>
        <v>141103</v>
      </c>
      <c r="S61" s="32" t="s">
        <v>27</v>
      </c>
      <c r="T61" s="23"/>
      <c r="U61" s="19"/>
      <c r="V61" s="19"/>
      <c r="W61" s="19"/>
      <c r="X61" s="40"/>
      <c r="Y61" s="41"/>
    </row>
    <row r="62" spans="1:25" ht="30" customHeight="1" thickBot="1">
      <c r="A62" s="6" t="s">
        <v>281</v>
      </c>
      <c r="B62" s="6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T62" s="8"/>
      <c r="Y62" s="41"/>
    </row>
    <row r="63" spans="1:25" ht="30" customHeight="1" outlineLevel="1">
      <c r="A63" s="45" t="s">
        <v>3</v>
      </c>
      <c r="B63" s="47" t="s">
        <v>285</v>
      </c>
      <c r="C63" s="47" t="s">
        <v>5</v>
      </c>
      <c r="D63" s="47" t="s">
        <v>6</v>
      </c>
      <c r="E63" s="47" t="s">
        <v>7</v>
      </c>
      <c r="F63" s="47" t="s">
        <v>8</v>
      </c>
      <c r="G63" s="47" t="s">
        <v>9</v>
      </c>
      <c r="H63" s="47" t="s">
        <v>10</v>
      </c>
      <c r="I63" s="47" t="s">
        <v>11</v>
      </c>
      <c r="J63" s="47" t="s">
        <v>12</v>
      </c>
      <c r="K63" s="47" t="s">
        <v>13</v>
      </c>
      <c r="L63" s="47" t="s">
        <v>14</v>
      </c>
      <c r="M63" s="47" t="s">
        <v>15</v>
      </c>
      <c r="N63" s="47" t="s">
        <v>16</v>
      </c>
      <c r="O63" s="47" t="s">
        <v>17</v>
      </c>
      <c r="P63" s="49" t="str">
        <f>$P$5</f>
        <v>Rzeczywiste zużycie energii [kWh]
w okresie
od 01.01.2019 r. do 31.12.2019 r.</v>
      </c>
      <c r="Q63" s="50"/>
      <c r="R63" s="47" t="str">
        <f>$R$5</f>
        <v>Szacowane zużycie energii [kWh]
w okresie
od 01.02.2021 r.
do 31.01.2022 r.</v>
      </c>
      <c r="S63" s="53" t="s">
        <v>18</v>
      </c>
      <c r="T63" s="47" t="s">
        <v>19</v>
      </c>
      <c r="U63" s="47" t="s">
        <v>20</v>
      </c>
      <c r="V63" s="47" t="s">
        <v>21</v>
      </c>
      <c r="W63" s="47" t="s">
        <v>22</v>
      </c>
      <c r="X63" s="53" t="s">
        <v>23</v>
      </c>
      <c r="Y63" s="41"/>
    </row>
    <row r="64" spans="1:25" ht="13" customHeight="1" outlineLevel="1">
      <c r="A64" s="46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9" t="s">
        <v>24</v>
      </c>
      <c r="Q64" s="9" t="s">
        <v>25</v>
      </c>
      <c r="R64" s="48"/>
      <c r="S64" s="54"/>
      <c r="T64" s="48"/>
      <c r="U64" s="48"/>
      <c r="V64" s="48"/>
      <c r="W64" s="48"/>
      <c r="X64" s="54"/>
      <c r="Y64" s="41"/>
    </row>
    <row r="65" spans="1:30" ht="25" customHeight="1">
      <c r="A65" s="10" t="s">
        <v>268</v>
      </c>
      <c r="B65" s="11" t="s">
        <v>35</v>
      </c>
      <c r="C65" s="11" t="s">
        <v>185</v>
      </c>
      <c r="D65" s="11" t="s">
        <v>153</v>
      </c>
      <c r="E65" s="11" t="s">
        <v>38</v>
      </c>
      <c r="F65" s="11" t="s">
        <v>299</v>
      </c>
      <c r="G65" s="11" t="s">
        <v>38</v>
      </c>
      <c r="H65" s="12">
        <v>98313</v>
      </c>
      <c r="I65" s="11" t="s">
        <v>39</v>
      </c>
      <c r="J65" s="11" t="s">
        <v>186</v>
      </c>
      <c r="K65" s="13">
        <v>286498</v>
      </c>
      <c r="L65" s="11" t="s">
        <v>187</v>
      </c>
      <c r="M65" s="14" t="s">
        <v>38</v>
      </c>
      <c r="N65" s="11">
        <v>17</v>
      </c>
      <c r="O65" s="14" t="s">
        <v>38</v>
      </c>
      <c r="P65" s="15">
        <v>2747</v>
      </c>
      <c r="Q65" s="15">
        <v>8243</v>
      </c>
      <c r="R65" s="15">
        <f t="shared" ref="R65:R79" si="2">SUM(P65:Q65)</f>
        <v>10990</v>
      </c>
      <c r="S65" s="16" t="s">
        <v>42</v>
      </c>
      <c r="T65" s="16" t="s">
        <v>303</v>
      </c>
      <c r="U65" s="37">
        <v>44592</v>
      </c>
      <c r="V65" s="17"/>
      <c r="W65" s="16" t="s">
        <v>43</v>
      </c>
      <c r="X65" s="39" t="s">
        <v>44</v>
      </c>
      <c r="Y65" s="41"/>
    </row>
    <row r="66" spans="1:30" ht="25" customHeight="1">
      <c r="A66" s="10" t="s">
        <v>269</v>
      </c>
      <c r="B66" s="11" t="s">
        <v>35</v>
      </c>
      <c r="C66" s="11" t="s">
        <v>188</v>
      </c>
      <c r="D66" s="11" t="s">
        <v>90</v>
      </c>
      <c r="E66" s="11" t="s">
        <v>235</v>
      </c>
      <c r="F66" s="11">
        <v>18</v>
      </c>
      <c r="G66" s="11" t="s">
        <v>38</v>
      </c>
      <c r="H66" s="12">
        <v>98313</v>
      </c>
      <c r="I66" s="11" t="s">
        <v>39</v>
      </c>
      <c r="J66" s="11" t="s">
        <v>189</v>
      </c>
      <c r="K66" s="13">
        <v>71907103</v>
      </c>
      <c r="L66" s="11" t="s">
        <v>187</v>
      </c>
      <c r="M66" s="14" t="s">
        <v>38</v>
      </c>
      <c r="N66" s="11">
        <v>23</v>
      </c>
      <c r="O66" s="14" t="s">
        <v>38</v>
      </c>
      <c r="P66" s="15">
        <v>10120</v>
      </c>
      <c r="Q66" s="15">
        <v>30362</v>
      </c>
      <c r="R66" s="15">
        <f t="shared" si="2"/>
        <v>40482</v>
      </c>
      <c r="S66" s="16" t="s">
        <v>42</v>
      </c>
      <c r="T66" s="16" t="s">
        <v>303</v>
      </c>
      <c r="U66" s="37">
        <v>44592</v>
      </c>
      <c r="V66" s="17"/>
      <c r="W66" s="16" t="s">
        <v>43</v>
      </c>
      <c r="X66" s="39" t="s">
        <v>44</v>
      </c>
      <c r="Y66" s="41"/>
    </row>
    <row r="67" spans="1:30" ht="25" customHeight="1">
      <c r="A67" s="10" t="s">
        <v>270</v>
      </c>
      <c r="B67" s="11" t="s">
        <v>35</v>
      </c>
      <c r="C67" s="11" t="s">
        <v>190</v>
      </c>
      <c r="D67" s="11" t="s">
        <v>56</v>
      </c>
      <c r="E67" s="11" t="s">
        <v>38</v>
      </c>
      <c r="F67" s="11">
        <v>53</v>
      </c>
      <c r="G67" s="11" t="s">
        <v>38</v>
      </c>
      <c r="H67" s="12">
        <v>98313</v>
      </c>
      <c r="I67" s="11" t="s">
        <v>39</v>
      </c>
      <c r="J67" s="11" t="s">
        <v>191</v>
      </c>
      <c r="K67" s="13">
        <v>23817401</v>
      </c>
      <c r="L67" s="11" t="s">
        <v>187</v>
      </c>
      <c r="M67" s="14" t="s">
        <v>38</v>
      </c>
      <c r="N67" s="11">
        <v>4</v>
      </c>
      <c r="O67" s="14" t="s">
        <v>38</v>
      </c>
      <c r="P67" s="15">
        <v>571</v>
      </c>
      <c r="Q67" s="15" t="s">
        <v>38</v>
      </c>
      <c r="R67" s="15">
        <f t="shared" si="2"/>
        <v>571</v>
      </c>
      <c r="S67" s="16" t="s">
        <v>42</v>
      </c>
      <c r="T67" s="16" t="s">
        <v>303</v>
      </c>
      <c r="U67" s="37">
        <v>44592</v>
      </c>
      <c r="V67" s="17"/>
      <c r="W67" s="16" t="s">
        <v>43</v>
      </c>
      <c r="X67" s="39" t="s">
        <v>44</v>
      </c>
      <c r="Y67" s="41"/>
    </row>
    <row r="68" spans="1:30" ht="25" customHeight="1">
      <c r="A68" s="10" t="s">
        <v>271</v>
      </c>
      <c r="B68" s="11" t="s">
        <v>35</v>
      </c>
      <c r="C68" s="11" t="s">
        <v>190</v>
      </c>
      <c r="D68" s="11" t="s">
        <v>56</v>
      </c>
      <c r="E68" s="11" t="s">
        <v>38</v>
      </c>
      <c r="F68" s="11">
        <v>53</v>
      </c>
      <c r="G68" s="11" t="s">
        <v>38</v>
      </c>
      <c r="H68" s="12">
        <v>98313</v>
      </c>
      <c r="I68" s="11" t="s">
        <v>39</v>
      </c>
      <c r="J68" s="11" t="s">
        <v>193</v>
      </c>
      <c r="K68" s="13">
        <v>90151603</v>
      </c>
      <c r="L68" s="11" t="s">
        <v>187</v>
      </c>
      <c r="M68" s="14" t="s">
        <v>38</v>
      </c>
      <c r="N68" s="11">
        <v>11</v>
      </c>
      <c r="O68" s="14" t="s">
        <v>38</v>
      </c>
      <c r="P68" s="15">
        <v>1780</v>
      </c>
      <c r="Q68" s="15">
        <v>4120</v>
      </c>
      <c r="R68" s="15">
        <f t="shared" si="2"/>
        <v>5900</v>
      </c>
      <c r="S68" s="16" t="s">
        <v>42</v>
      </c>
      <c r="T68" s="16" t="s">
        <v>303</v>
      </c>
      <c r="U68" s="37">
        <v>44592</v>
      </c>
      <c r="V68" s="17"/>
      <c r="W68" s="16" t="s">
        <v>43</v>
      </c>
      <c r="X68" s="39" t="s">
        <v>44</v>
      </c>
      <c r="Y68" s="41"/>
    </row>
    <row r="69" spans="1:30" ht="25" customHeight="1">
      <c r="A69" s="10" t="s">
        <v>272</v>
      </c>
      <c r="B69" s="11" t="s">
        <v>35</v>
      </c>
      <c r="C69" s="11" t="s">
        <v>190</v>
      </c>
      <c r="D69" s="11" t="s">
        <v>56</v>
      </c>
      <c r="E69" s="11" t="s">
        <v>38</v>
      </c>
      <c r="F69" s="11">
        <v>53</v>
      </c>
      <c r="G69" s="11" t="s">
        <v>38</v>
      </c>
      <c r="H69" s="12">
        <v>98313</v>
      </c>
      <c r="I69" s="11" t="s">
        <v>39</v>
      </c>
      <c r="J69" s="11" t="s">
        <v>194</v>
      </c>
      <c r="K69" s="13">
        <v>96175377</v>
      </c>
      <c r="L69" s="11" t="s">
        <v>187</v>
      </c>
      <c r="M69" s="14" t="s">
        <v>38</v>
      </c>
      <c r="N69" s="11">
        <v>13</v>
      </c>
      <c r="O69" s="14" t="s">
        <v>38</v>
      </c>
      <c r="P69" s="15">
        <v>1563</v>
      </c>
      <c r="Q69" s="15">
        <v>3541</v>
      </c>
      <c r="R69" s="15">
        <f t="shared" si="2"/>
        <v>5104</v>
      </c>
      <c r="S69" s="16" t="s">
        <v>42</v>
      </c>
      <c r="T69" s="16" t="s">
        <v>303</v>
      </c>
      <c r="U69" s="37">
        <v>44592</v>
      </c>
      <c r="V69" s="17"/>
      <c r="W69" s="16" t="s">
        <v>43</v>
      </c>
      <c r="X69" s="39" t="s">
        <v>44</v>
      </c>
      <c r="Y69" s="41"/>
    </row>
    <row r="70" spans="1:30" ht="25" customHeight="1">
      <c r="A70" s="10" t="s">
        <v>273</v>
      </c>
      <c r="B70" s="11" t="s">
        <v>35</v>
      </c>
      <c r="C70" s="11" t="s">
        <v>35</v>
      </c>
      <c r="D70" s="11" t="s">
        <v>39</v>
      </c>
      <c r="E70" s="11" t="s">
        <v>195</v>
      </c>
      <c r="F70" s="11">
        <v>2</v>
      </c>
      <c r="G70" s="11" t="s">
        <v>38</v>
      </c>
      <c r="H70" s="12">
        <v>98313</v>
      </c>
      <c r="I70" s="11" t="s">
        <v>39</v>
      </c>
      <c r="J70" s="11" t="s">
        <v>196</v>
      </c>
      <c r="K70" s="13">
        <v>56405767</v>
      </c>
      <c r="L70" s="11" t="s">
        <v>187</v>
      </c>
      <c r="M70" s="14" t="s">
        <v>38</v>
      </c>
      <c r="N70" s="11">
        <v>17</v>
      </c>
      <c r="O70" s="14" t="s">
        <v>38</v>
      </c>
      <c r="P70" s="15">
        <v>2904</v>
      </c>
      <c r="Q70" s="15">
        <v>13224</v>
      </c>
      <c r="R70" s="15">
        <f t="shared" si="2"/>
        <v>16128</v>
      </c>
      <c r="S70" s="16" t="s">
        <v>42</v>
      </c>
      <c r="T70" s="16" t="s">
        <v>303</v>
      </c>
      <c r="U70" s="37">
        <v>44592</v>
      </c>
      <c r="V70" s="17"/>
      <c r="W70" s="16" t="s">
        <v>43</v>
      </c>
      <c r="X70" s="39" t="s">
        <v>44</v>
      </c>
      <c r="Y70" s="41"/>
      <c r="Z70" s="35"/>
    </row>
    <row r="71" spans="1:30" ht="25" customHeight="1">
      <c r="A71" s="10" t="s">
        <v>274</v>
      </c>
      <c r="B71" s="11" t="s">
        <v>35</v>
      </c>
      <c r="C71" s="11" t="s">
        <v>197</v>
      </c>
      <c r="D71" s="11" t="s">
        <v>39</v>
      </c>
      <c r="E71" s="11" t="s">
        <v>198</v>
      </c>
      <c r="F71" s="11">
        <v>20</v>
      </c>
      <c r="G71" s="11" t="s">
        <v>38</v>
      </c>
      <c r="H71" s="12">
        <v>98313</v>
      </c>
      <c r="I71" s="11" t="s">
        <v>39</v>
      </c>
      <c r="J71" s="11" t="s">
        <v>199</v>
      </c>
      <c r="K71" s="13">
        <v>56405755</v>
      </c>
      <c r="L71" s="11" t="s">
        <v>192</v>
      </c>
      <c r="M71" s="14" t="s">
        <v>38</v>
      </c>
      <c r="N71" s="11">
        <v>17</v>
      </c>
      <c r="O71" s="14" t="s">
        <v>38</v>
      </c>
      <c r="P71" s="15">
        <v>792</v>
      </c>
      <c r="Q71" s="15">
        <v>3576</v>
      </c>
      <c r="R71" s="15">
        <f t="shared" si="2"/>
        <v>4368</v>
      </c>
      <c r="S71" s="16" t="s">
        <v>42</v>
      </c>
      <c r="T71" s="16" t="s">
        <v>303</v>
      </c>
      <c r="U71" s="37">
        <v>44592</v>
      </c>
      <c r="V71" s="17"/>
      <c r="W71" s="16" t="s">
        <v>43</v>
      </c>
      <c r="X71" s="39" t="s">
        <v>44</v>
      </c>
      <c r="Y71" s="41"/>
    </row>
    <row r="72" spans="1:30" ht="25" customHeight="1">
      <c r="A72" s="10" t="s">
        <v>275</v>
      </c>
      <c r="B72" s="11" t="s">
        <v>35</v>
      </c>
      <c r="C72" s="11" t="s">
        <v>200</v>
      </c>
      <c r="D72" s="11" t="s">
        <v>39</v>
      </c>
      <c r="E72" s="11" t="s">
        <v>110</v>
      </c>
      <c r="F72" s="11">
        <v>12</v>
      </c>
      <c r="G72" s="11" t="s">
        <v>38</v>
      </c>
      <c r="H72" s="12">
        <v>98313</v>
      </c>
      <c r="I72" s="11" t="s">
        <v>39</v>
      </c>
      <c r="J72" s="11" t="s">
        <v>201</v>
      </c>
      <c r="K72" s="13">
        <v>56405786</v>
      </c>
      <c r="L72" s="11" t="s">
        <v>187</v>
      </c>
      <c r="M72" s="14" t="s">
        <v>38</v>
      </c>
      <c r="N72" s="11">
        <v>21</v>
      </c>
      <c r="O72" s="14" t="s">
        <v>38</v>
      </c>
      <c r="P72" s="15">
        <v>3113</v>
      </c>
      <c r="Q72" s="15">
        <v>9338</v>
      </c>
      <c r="R72" s="15">
        <f t="shared" si="2"/>
        <v>12451</v>
      </c>
      <c r="S72" s="16" t="s">
        <v>42</v>
      </c>
      <c r="T72" s="16" t="s">
        <v>303</v>
      </c>
      <c r="U72" s="37">
        <v>44592</v>
      </c>
      <c r="V72" s="17"/>
      <c r="W72" s="16" t="s">
        <v>43</v>
      </c>
      <c r="X72" s="39" t="s">
        <v>44</v>
      </c>
      <c r="Y72" s="41"/>
    </row>
    <row r="73" spans="1:30" ht="25" customHeight="1">
      <c r="A73" s="10" t="s">
        <v>276</v>
      </c>
      <c r="B73" s="11" t="s">
        <v>35</v>
      </c>
      <c r="C73" s="11" t="s">
        <v>202</v>
      </c>
      <c r="D73" s="11" t="s">
        <v>39</v>
      </c>
      <c r="E73" s="11" t="s">
        <v>203</v>
      </c>
      <c r="F73" s="11">
        <v>15</v>
      </c>
      <c r="G73" s="11" t="s">
        <v>38</v>
      </c>
      <c r="H73" s="12">
        <v>98313</v>
      </c>
      <c r="I73" s="11" t="s">
        <v>39</v>
      </c>
      <c r="J73" s="11" t="s">
        <v>204</v>
      </c>
      <c r="K73" s="13">
        <v>56405741</v>
      </c>
      <c r="L73" s="11" t="s">
        <v>187</v>
      </c>
      <c r="M73" s="14" t="s">
        <v>38</v>
      </c>
      <c r="N73" s="11">
        <v>21</v>
      </c>
      <c r="O73" s="14" t="s">
        <v>38</v>
      </c>
      <c r="P73" s="15">
        <v>5904</v>
      </c>
      <c r="Q73" s="15">
        <v>12342</v>
      </c>
      <c r="R73" s="15">
        <f t="shared" si="2"/>
        <v>18246</v>
      </c>
      <c r="S73" s="16" t="s">
        <v>42</v>
      </c>
      <c r="T73" s="16" t="s">
        <v>303</v>
      </c>
      <c r="U73" s="37">
        <v>44592</v>
      </c>
      <c r="V73" s="17"/>
      <c r="W73" s="16" t="s">
        <v>43</v>
      </c>
      <c r="X73" s="39" t="s">
        <v>44</v>
      </c>
      <c r="Y73" s="41"/>
    </row>
    <row r="74" spans="1:30" ht="25" customHeight="1">
      <c r="A74" s="10" t="s">
        <v>277</v>
      </c>
      <c r="B74" s="11" t="s">
        <v>35</v>
      </c>
      <c r="C74" s="11" t="s">
        <v>35</v>
      </c>
      <c r="D74" s="11" t="s">
        <v>39</v>
      </c>
      <c r="E74" s="11" t="s">
        <v>195</v>
      </c>
      <c r="F74" s="11">
        <v>2</v>
      </c>
      <c r="G74" s="11" t="s">
        <v>38</v>
      </c>
      <c r="H74" s="12">
        <v>98313</v>
      </c>
      <c r="I74" s="11" t="s">
        <v>39</v>
      </c>
      <c r="J74" s="11" t="s">
        <v>205</v>
      </c>
      <c r="K74" s="13">
        <v>97005055</v>
      </c>
      <c r="L74" s="11" t="s">
        <v>192</v>
      </c>
      <c r="M74" s="14" t="s">
        <v>38</v>
      </c>
      <c r="N74" s="11">
        <v>2</v>
      </c>
      <c r="O74" s="14" t="s">
        <v>38</v>
      </c>
      <c r="P74" s="15">
        <v>35</v>
      </c>
      <c r="Q74" s="15" t="s">
        <v>38</v>
      </c>
      <c r="R74" s="15">
        <f t="shared" si="2"/>
        <v>35</v>
      </c>
      <c r="S74" s="16" t="s">
        <v>42</v>
      </c>
      <c r="T74" s="16" t="s">
        <v>303</v>
      </c>
      <c r="U74" s="37">
        <v>44592</v>
      </c>
      <c r="V74" s="17"/>
      <c r="W74" s="16" t="s">
        <v>43</v>
      </c>
      <c r="X74" s="39" t="s">
        <v>44</v>
      </c>
      <c r="Y74" s="41"/>
    </row>
    <row r="75" spans="1:30" ht="25" customHeight="1">
      <c r="A75" s="10" t="s">
        <v>278</v>
      </c>
      <c r="B75" s="11" t="s">
        <v>35</v>
      </c>
      <c r="C75" s="11" t="s">
        <v>35</v>
      </c>
      <c r="D75" s="11" t="s">
        <v>181</v>
      </c>
      <c r="E75" s="11" t="s">
        <v>38</v>
      </c>
      <c r="F75" s="11">
        <v>16</v>
      </c>
      <c r="G75" s="11" t="s">
        <v>38</v>
      </c>
      <c r="H75" s="12">
        <v>98313</v>
      </c>
      <c r="I75" s="11" t="s">
        <v>39</v>
      </c>
      <c r="J75" s="11" t="s">
        <v>206</v>
      </c>
      <c r="K75" s="13">
        <v>56405719</v>
      </c>
      <c r="L75" s="11" t="s">
        <v>192</v>
      </c>
      <c r="M75" s="14" t="s">
        <v>38</v>
      </c>
      <c r="N75" s="11">
        <v>17</v>
      </c>
      <c r="O75" s="14" t="s">
        <v>38</v>
      </c>
      <c r="P75" s="15">
        <v>216</v>
      </c>
      <c r="Q75" s="15" t="s">
        <v>38</v>
      </c>
      <c r="R75" s="15">
        <f t="shared" si="2"/>
        <v>216</v>
      </c>
      <c r="S75" s="16" t="s">
        <v>42</v>
      </c>
      <c r="T75" s="16" t="s">
        <v>303</v>
      </c>
      <c r="U75" s="37">
        <v>44592</v>
      </c>
      <c r="V75" s="17"/>
      <c r="W75" s="16" t="s">
        <v>43</v>
      </c>
      <c r="X75" s="39" t="s">
        <v>44</v>
      </c>
      <c r="Y75" s="41"/>
    </row>
    <row r="76" spans="1:30" ht="25" customHeight="1">
      <c r="A76" s="10" t="s">
        <v>279</v>
      </c>
      <c r="B76" s="11" t="s">
        <v>35</v>
      </c>
      <c r="C76" s="11" t="s">
        <v>35</v>
      </c>
      <c r="D76" s="11" t="s">
        <v>39</v>
      </c>
      <c r="E76" s="11" t="s">
        <v>84</v>
      </c>
      <c r="F76" s="11" t="s">
        <v>38</v>
      </c>
      <c r="G76" s="11" t="s">
        <v>38</v>
      </c>
      <c r="H76" s="12">
        <v>98313</v>
      </c>
      <c r="I76" s="11" t="s">
        <v>39</v>
      </c>
      <c r="J76" s="11" t="s">
        <v>207</v>
      </c>
      <c r="K76" s="13">
        <v>92363522</v>
      </c>
      <c r="L76" s="11" t="s">
        <v>187</v>
      </c>
      <c r="M76" s="14" t="s">
        <v>38</v>
      </c>
      <c r="N76" s="11">
        <v>5</v>
      </c>
      <c r="O76" s="14" t="s">
        <v>38</v>
      </c>
      <c r="P76" s="15">
        <v>1272</v>
      </c>
      <c r="Q76" s="15"/>
      <c r="R76" s="15">
        <f t="shared" si="2"/>
        <v>1272</v>
      </c>
      <c r="S76" s="16" t="s">
        <v>42</v>
      </c>
      <c r="T76" s="16" t="s">
        <v>303</v>
      </c>
      <c r="U76" s="37">
        <v>44592</v>
      </c>
      <c r="V76" s="17"/>
      <c r="W76" s="16" t="s">
        <v>43</v>
      </c>
      <c r="X76" s="39" t="s">
        <v>44</v>
      </c>
      <c r="Y76" s="41"/>
    </row>
    <row r="77" spans="1:30" ht="25" customHeight="1">
      <c r="A77" s="10" t="s">
        <v>280</v>
      </c>
      <c r="B77" s="11" t="s">
        <v>35</v>
      </c>
      <c r="C77" s="11" t="s">
        <v>286</v>
      </c>
      <c r="D77" s="11" t="s">
        <v>56</v>
      </c>
      <c r="E77" s="11"/>
      <c r="F77" s="11">
        <v>46</v>
      </c>
      <c r="G77" s="11" t="s">
        <v>38</v>
      </c>
      <c r="H77" s="12">
        <v>98313</v>
      </c>
      <c r="I77" s="11" t="s">
        <v>39</v>
      </c>
      <c r="J77" s="11" t="s">
        <v>209</v>
      </c>
      <c r="K77" s="13">
        <v>96175364</v>
      </c>
      <c r="L77" s="11" t="s">
        <v>192</v>
      </c>
      <c r="M77" s="14" t="s">
        <v>38</v>
      </c>
      <c r="N77" s="11">
        <v>17</v>
      </c>
      <c r="O77" s="14" t="s">
        <v>38</v>
      </c>
      <c r="P77" s="33">
        <v>5014</v>
      </c>
      <c r="Q77" s="33"/>
      <c r="R77" s="15">
        <f t="shared" si="2"/>
        <v>5014</v>
      </c>
      <c r="S77" s="16" t="s">
        <v>289</v>
      </c>
      <c r="T77" s="16" t="s">
        <v>321</v>
      </c>
      <c r="U77" s="16" t="s">
        <v>290</v>
      </c>
      <c r="V77" s="17"/>
      <c r="W77" s="16" t="s">
        <v>43</v>
      </c>
      <c r="X77" s="39" t="s">
        <v>44</v>
      </c>
      <c r="Y77" s="41"/>
    </row>
    <row r="78" spans="1:30" ht="25" customHeight="1">
      <c r="A78" s="10" t="s">
        <v>216</v>
      </c>
      <c r="B78" s="11" t="s">
        <v>35</v>
      </c>
      <c r="C78" s="11" t="s">
        <v>210</v>
      </c>
      <c r="D78" s="11" t="s">
        <v>39</v>
      </c>
      <c r="E78" s="11" t="s">
        <v>84</v>
      </c>
      <c r="F78" s="11" t="s">
        <v>67</v>
      </c>
      <c r="G78" s="11" t="s">
        <v>38</v>
      </c>
      <c r="H78" s="12">
        <v>98313</v>
      </c>
      <c r="I78" s="11" t="s">
        <v>39</v>
      </c>
      <c r="J78" s="11" t="s">
        <v>211</v>
      </c>
      <c r="K78" s="13">
        <v>93891193</v>
      </c>
      <c r="L78" s="11" t="s">
        <v>291</v>
      </c>
      <c r="M78" s="14" t="s">
        <v>38</v>
      </c>
      <c r="N78" s="11">
        <v>21</v>
      </c>
      <c r="O78" s="14" t="s">
        <v>38</v>
      </c>
      <c r="P78" s="33">
        <v>3912</v>
      </c>
      <c r="Q78" s="33"/>
      <c r="R78" s="15">
        <f t="shared" si="2"/>
        <v>3912</v>
      </c>
      <c r="S78" s="16" t="s">
        <v>42</v>
      </c>
      <c r="T78" s="16" t="s">
        <v>303</v>
      </c>
      <c r="U78" s="37">
        <v>44592</v>
      </c>
      <c r="V78" s="17"/>
      <c r="W78" s="16" t="s">
        <v>43</v>
      </c>
      <c r="X78" s="39" t="s">
        <v>44</v>
      </c>
      <c r="Y78" s="41"/>
    </row>
    <row r="79" spans="1:30" ht="25" customHeight="1">
      <c r="A79" s="10" t="s">
        <v>219</v>
      </c>
      <c r="B79" s="11" t="s">
        <v>35</v>
      </c>
      <c r="C79" s="11" t="s">
        <v>288</v>
      </c>
      <c r="D79" s="11" t="s">
        <v>143</v>
      </c>
      <c r="E79" s="11" t="s">
        <v>38</v>
      </c>
      <c r="F79" s="11" t="s">
        <v>38</v>
      </c>
      <c r="G79" s="11" t="s">
        <v>319</v>
      </c>
      <c r="H79" s="12">
        <v>98313</v>
      </c>
      <c r="I79" s="11" t="s">
        <v>39</v>
      </c>
      <c r="J79" s="11" t="s">
        <v>212</v>
      </c>
      <c r="K79" s="13" t="s">
        <v>213</v>
      </c>
      <c r="L79" s="11" t="s">
        <v>192</v>
      </c>
      <c r="M79" s="14" t="s">
        <v>38</v>
      </c>
      <c r="N79" s="11">
        <v>11</v>
      </c>
      <c r="O79" s="14" t="s">
        <v>38</v>
      </c>
      <c r="P79" s="33">
        <v>1224</v>
      </c>
      <c r="Q79" s="33"/>
      <c r="R79" s="15">
        <f t="shared" si="2"/>
        <v>1224</v>
      </c>
      <c r="S79" s="16" t="s">
        <v>289</v>
      </c>
      <c r="T79" s="16" t="s">
        <v>321</v>
      </c>
      <c r="U79" s="16" t="s">
        <v>290</v>
      </c>
      <c r="V79" s="17"/>
      <c r="W79" s="16" t="s">
        <v>43</v>
      </c>
      <c r="X79" s="39" t="s">
        <v>44</v>
      </c>
      <c r="Y79" s="41"/>
    </row>
    <row r="80" spans="1:30" ht="20.149999999999999" customHeight="1" thickBo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 t="s">
        <v>26</v>
      </c>
      <c r="O80" s="20"/>
      <c r="P80" s="21">
        <f>SUBTOTAL(9,P65:P79)</f>
        <v>41167</v>
      </c>
      <c r="Q80" s="21">
        <f>SUBTOTAL(9,Q65:Q79)</f>
        <v>84746</v>
      </c>
      <c r="R80" s="21">
        <f>SUBTOTAL(9,R65:R79)</f>
        <v>125913</v>
      </c>
      <c r="S80" s="32" t="s">
        <v>27</v>
      </c>
      <c r="T80" s="19"/>
      <c r="U80" s="19"/>
      <c r="V80" s="19"/>
      <c r="W80" s="19"/>
      <c r="X80" s="40"/>
      <c r="Y80" s="41"/>
      <c r="Z80" s="35"/>
      <c r="AA80" s="35"/>
      <c r="AB80" s="35"/>
      <c r="AC80" s="35"/>
      <c r="AD80" s="36"/>
    </row>
    <row r="81" spans="1:26" ht="30" customHeight="1" thickBot="1">
      <c r="A81" s="6" t="s">
        <v>282</v>
      </c>
      <c r="B81" s="6" t="s">
        <v>320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T81" s="16"/>
      <c r="Y81" s="41"/>
    </row>
    <row r="82" spans="1:26" ht="30" customHeight="1" outlineLevel="1">
      <c r="A82" s="45" t="s">
        <v>3</v>
      </c>
      <c r="B82" s="47" t="s">
        <v>285</v>
      </c>
      <c r="C82" s="47" t="s">
        <v>5</v>
      </c>
      <c r="D82" s="47" t="s">
        <v>6</v>
      </c>
      <c r="E82" s="47" t="s">
        <v>7</v>
      </c>
      <c r="F82" s="47" t="s">
        <v>8</v>
      </c>
      <c r="G82" s="47" t="s">
        <v>9</v>
      </c>
      <c r="H82" s="47" t="s">
        <v>10</v>
      </c>
      <c r="I82" s="47" t="s">
        <v>11</v>
      </c>
      <c r="J82" s="47" t="s">
        <v>12</v>
      </c>
      <c r="K82" s="47" t="s">
        <v>13</v>
      </c>
      <c r="L82" s="47" t="s">
        <v>14</v>
      </c>
      <c r="M82" s="47" t="s">
        <v>15</v>
      </c>
      <c r="N82" s="47" t="s">
        <v>16</v>
      </c>
      <c r="O82" s="47" t="s">
        <v>17</v>
      </c>
      <c r="P82" s="49" t="str">
        <f>$P$5</f>
        <v>Rzeczywiste zużycie energii [kWh]
w okresie
od 01.01.2019 r. do 31.12.2019 r.</v>
      </c>
      <c r="Q82" s="50"/>
      <c r="R82" s="47" t="str">
        <f>$R$5</f>
        <v>Szacowane zużycie energii [kWh]
w okresie
od 01.02.2021 r.
do 31.01.2022 r.</v>
      </c>
      <c r="S82" s="53" t="s">
        <v>18</v>
      </c>
      <c r="T82" s="47" t="s">
        <v>19</v>
      </c>
      <c r="U82" s="47" t="s">
        <v>20</v>
      </c>
      <c r="V82" s="47" t="s">
        <v>21</v>
      </c>
      <c r="W82" s="47" t="s">
        <v>22</v>
      </c>
      <c r="X82" s="53" t="s">
        <v>23</v>
      </c>
      <c r="Y82" s="41"/>
    </row>
    <row r="83" spans="1:26" ht="0.75" customHeight="1" outlineLevel="1">
      <c r="A83" s="46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9" t="s">
        <v>24</v>
      </c>
      <c r="Q83" s="9" t="s">
        <v>25</v>
      </c>
      <c r="R83" s="48"/>
      <c r="S83" s="54"/>
      <c r="T83" s="48"/>
      <c r="U83" s="48"/>
      <c r="V83" s="48"/>
      <c r="W83" s="48"/>
      <c r="X83" s="54"/>
      <c r="Y83" s="41"/>
    </row>
    <row r="84" spans="1:26" ht="54" customHeight="1">
      <c r="A84" s="10" t="s">
        <v>222</v>
      </c>
      <c r="B84" s="11" t="s">
        <v>214</v>
      </c>
      <c r="C84" s="11" t="s">
        <v>214</v>
      </c>
      <c r="D84" s="11" t="s">
        <v>39</v>
      </c>
      <c r="E84" s="11" t="s">
        <v>195</v>
      </c>
      <c r="F84" s="11">
        <v>16</v>
      </c>
      <c r="G84" s="11" t="s">
        <v>38</v>
      </c>
      <c r="H84" s="12">
        <v>98313</v>
      </c>
      <c r="I84" s="11" t="s">
        <v>39</v>
      </c>
      <c r="J84" s="11" t="s">
        <v>215</v>
      </c>
      <c r="K84" s="13">
        <v>9757948</v>
      </c>
      <c r="L84" s="11" t="s">
        <v>187</v>
      </c>
      <c r="M84" s="14" t="s">
        <v>38</v>
      </c>
      <c r="N84" s="11">
        <v>17</v>
      </c>
      <c r="O84" s="14" t="s">
        <v>38</v>
      </c>
      <c r="P84" s="15">
        <v>2525</v>
      </c>
      <c r="Q84" s="15">
        <v>7578</v>
      </c>
      <c r="R84" s="15">
        <f>SUM(P84:Q84)</f>
        <v>10103</v>
      </c>
      <c r="S84" s="16" t="s">
        <v>42</v>
      </c>
      <c r="T84" s="16" t="s">
        <v>303</v>
      </c>
      <c r="U84" s="37">
        <v>44592</v>
      </c>
      <c r="V84" s="17"/>
      <c r="W84" s="16" t="s">
        <v>43</v>
      </c>
      <c r="X84" s="39" t="s">
        <v>44</v>
      </c>
      <c r="Y84" s="41"/>
    </row>
    <row r="85" spans="1:26" ht="20.149999999999999" customHeight="1" thickBot="1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0" t="s">
        <v>26</v>
      </c>
      <c r="O85" s="20"/>
      <c r="P85" s="21">
        <f>SUBTOTAL(9,P84)</f>
        <v>2525</v>
      </c>
      <c r="Q85" s="21">
        <f>SUBTOTAL(9,Q84)</f>
        <v>7578</v>
      </c>
      <c r="R85" s="21">
        <f>SUBTOTAL(9,R84)</f>
        <v>10103</v>
      </c>
      <c r="S85" s="32" t="s">
        <v>27</v>
      </c>
      <c r="T85" s="23"/>
      <c r="U85" s="19"/>
      <c r="V85" s="19"/>
      <c r="W85" s="19"/>
      <c r="X85" s="40"/>
      <c r="Y85" s="41"/>
    </row>
    <row r="86" spans="1:26" ht="30" customHeight="1" thickBot="1">
      <c r="A86" s="6" t="s">
        <v>283</v>
      </c>
      <c r="B86" s="6" t="s">
        <v>32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T86" s="8"/>
      <c r="Y86" s="41"/>
    </row>
    <row r="87" spans="1:26" ht="30" customHeight="1" outlineLevel="1">
      <c r="A87" s="45" t="s">
        <v>3</v>
      </c>
      <c r="B87" s="47" t="s">
        <v>285</v>
      </c>
      <c r="C87" s="47" t="s">
        <v>5</v>
      </c>
      <c r="D87" s="47" t="s">
        <v>6</v>
      </c>
      <c r="E87" s="47" t="s">
        <v>7</v>
      </c>
      <c r="F87" s="47" t="s">
        <v>8</v>
      </c>
      <c r="G87" s="47" t="s">
        <v>9</v>
      </c>
      <c r="H87" s="47" t="s">
        <v>10</v>
      </c>
      <c r="I87" s="47" t="s">
        <v>11</v>
      </c>
      <c r="J87" s="47" t="s">
        <v>12</v>
      </c>
      <c r="K87" s="47" t="s">
        <v>13</v>
      </c>
      <c r="L87" s="47" t="s">
        <v>14</v>
      </c>
      <c r="M87" s="47" t="s">
        <v>15</v>
      </c>
      <c r="N87" s="47" t="s">
        <v>16</v>
      </c>
      <c r="O87" s="47" t="s">
        <v>17</v>
      </c>
      <c r="P87" s="49" t="str">
        <f>$P$5</f>
        <v>Rzeczywiste zużycie energii [kWh]
w okresie
od 01.01.2019 r. do 31.12.2019 r.</v>
      </c>
      <c r="Q87" s="50"/>
      <c r="R87" s="47" t="str">
        <f>$R$5</f>
        <v>Szacowane zużycie energii [kWh]
w okresie
od 01.02.2021 r.
do 31.01.2022 r.</v>
      </c>
      <c r="S87" s="53" t="s">
        <v>18</v>
      </c>
      <c r="T87" s="47" t="s">
        <v>19</v>
      </c>
      <c r="U87" s="47" t="s">
        <v>20</v>
      </c>
      <c r="V87" s="47" t="s">
        <v>21</v>
      </c>
      <c r="W87" s="47" t="s">
        <v>22</v>
      </c>
      <c r="X87" s="53" t="s">
        <v>23</v>
      </c>
      <c r="Y87" s="41"/>
    </row>
    <row r="88" spans="1:26" ht="13" customHeight="1" outlineLevel="1">
      <c r="A88" s="46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9" t="s">
        <v>24</v>
      </c>
      <c r="Q88" s="9" t="s">
        <v>25</v>
      </c>
      <c r="R88" s="48"/>
      <c r="S88" s="54"/>
      <c r="T88" s="48"/>
      <c r="U88" s="48"/>
      <c r="V88" s="48"/>
      <c r="W88" s="48"/>
      <c r="X88" s="54"/>
      <c r="Y88" s="41"/>
    </row>
    <row r="89" spans="1:26" ht="25" customHeight="1">
      <c r="A89" s="10" t="s">
        <v>224</v>
      </c>
      <c r="B89" s="11" t="s">
        <v>35</v>
      </c>
      <c r="C89" s="11" t="s">
        <v>217</v>
      </c>
      <c r="D89" s="11" t="s">
        <v>66</v>
      </c>
      <c r="E89" s="11" t="s">
        <v>38</v>
      </c>
      <c r="F89" s="11" t="s">
        <v>38</v>
      </c>
      <c r="G89" s="11" t="s">
        <v>38</v>
      </c>
      <c r="H89" s="12">
        <v>98313</v>
      </c>
      <c r="I89" s="11" t="s">
        <v>39</v>
      </c>
      <c r="J89" s="11" t="s">
        <v>218</v>
      </c>
      <c r="K89" s="13">
        <v>56405723</v>
      </c>
      <c r="L89" s="11" t="s">
        <v>187</v>
      </c>
      <c r="M89" s="14" t="s">
        <v>38</v>
      </c>
      <c r="N89" s="11">
        <v>17</v>
      </c>
      <c r="O89" s="14" t="s">
        <v>38</v>
      </c>
      <c r="P89" s="15">
        <v>1069</v>
      </c>
      <c r="Q89" s="15">
        <v>106</v>
      </c>
      <c r="R89" s="15">
        <f t="shared" ref="R89:R107" si="3">SUM(P89:Q89)</f>
        <v>1175</v>
      </c>
      <c r="S89" s="16" t="s">
        <v>42</v>
      </c>
      <c r="T89" s="16" t="s">
        <v>303</v>
      </c>
      <c r="U89" s="37">
        <v>44592</v>
      </c>
      <c r="V89" s="17"/>
      <c r="W89" s="16" t="s">
        <v>43</v>
      </c>
      <c r="X89" s="39" t="s">
        <v>44</v>
      </c>
      <c r="Y89" s="41"/>
    </row>
    <row r="90" spans="1:26" ht="25" customHeight="1">
      <c r="A90" s="10" t="s">
        <v>226</v>
      </c>
      <c r="B90" s="11" t="s">
        <v>35</v>
      </c>
      <c r="C90" s="11" t="s">
        <v>220</v>
      </c>
      <c r="D90" s="11" t="s">
        <v>39</v>
      </c>
      <c r="E90" s="11" t="s">
        <v>198</v>
      </c>
      <c r="F90" s="11" t="s">
        <v>38</v>
      </c>
      <c r="G90" s="11" t="s">
        <v>38</v>
      </c>
      <c r="H90" s="12">
        <v>98313</v>
      </c>
      <c r="I90" s="11" t="s">
        <v>39</v>
      </c>
      <c r="J90" s="11" t="s">
        <v>221</v>
      </c>
      <c r="K90" s="13">
        <v>94318704</v>
      </c>
      <c r="L90" s="11" t="s">
        <v>187</v>
      </c>
      <c r="M90" s="14" t="s">
        <v>38</v>
      </c>
      <c r="N90" s="11">
        <v>5</v>
      </c>
      <c r="O90" s="14" t="s">
        <v>38</v>
      </c>
      <c r="P90" s="15">
        <v>320</v>
      </c>
      <c r="Q90" s="15">
        <v>348</v>
      </c>
      <c r="R90" s="15">
        <f t="shared" si="3"/>
        <v>668</v>
      </c>
      <c r="S90" s="16" t="s">
        <v>42</v>
      </c>
      <c r="T90" s="16" t="s">
        <v>303</v>
      </c>
      <c r="U90" s="37">
        <v>44592</v>
      </c>
      <c r="V90" s="17"/>
      <c r="W90" s="16" t="s">
        <v>43</v>
      </c>
      <c r="X90" s="39" t="s">
        <v>44</v>
      </c>
      <c r="Y90" s="41"/>
    </row>
    <row r="91" spans="1:26" ht="25" customHeight="1">
      <c r="A91" s="10" t="s">
        <v>229</v>
      </c>
      <c r="B91" s="11" t="s">
        <v>35</v>
      </c>
      <c r="C91" s="11" t="s">
        <v>217</v>
      </c>
      <c r="D91" s="11" t="s">
        <v>66</v>
      </c>
      <c r="E91" s="11" t="s">
        <v>38</v>
      </c>
      <c r="F91" s="11" t="s">
        <v>38</v>
      </c>
      <c r="G91" s="11" t="s">
        <v>38</v>
      </c>
      <c r="H91" s="12">
        <v>98313</v>
      </c>
      <c r="I91" s="11" t="s">
        <v>39</v>
      </c>
      <c r="J91" s="11" t="s">
        <v>223</v>
      </c>
      <c r="K91" s="13">
        <v>97005192</v>
      </c>
      <c r="L91" s="11" t="s">
        <v>192</v>
      </c>
      <c r="M91" s="14" t="s">
        <v>38</v>
      </c>
      <c r="N91" s="11">
        <v>5</v>
      </c>
      <c r="O91" s="14" t="s">
        <v>38</v>
      </c>
      <c r="P91" s="15">
        <v>6</v>
      </c>
      <c r="Q91" s="15" t="s">
        <v>38</v>
      </c>
      <c r="R91" s="15">
        <f t="shared" si="3"/>
        <v>6</v>
      </c>
      <c r="S91" s="16" t="s">
        <v>42</v>
      </c>
      <c r="T91" s="16" t="s">
        <v>303</v>
      </c>
      <c r="U91" s="37">
        <v>44592</v>
      </c>
      <c r="V91" s="17"/>
      <c r="W91" s="16" t="s">
        <v>43</v>
      </c>
      <c r="X91" s="39" t="s">
        <v>44</v>
      </c>
      <c r="Y91" s="41"/>
    </row>
    <row r="92" spans="1:26" ht="25" customHeight="1">
      <c r="A92" s="10" t="s">
        <v>231</v>
      </c>
      <c r="B92" s="11" t="s">
        <v>35</v>
      </c>
      <c r="C92" s="11" t="s">
        <v>220</v>
      </c>
      <c r="D92" s="11" t="s">
        <v>39</v>
      </c>
      <c r="E92" s="11" t="s">
        <v>110</v>
      </c>
      <c r="F92" s="11" t="s">
        <v>38</v>
      </c>
      <c r="G92" s="11" t="s">
        <v>38</v>
      </c>
      <c r="H92" s="12">
        <v>98313</v>
      </c>
      <c r="I92" s="11" t="s">
        <v>39</v>
      </c>
      <c r="J92" s="11" t="s">
        <v>225</v>
      </c>
      <c r="K92" s="13">
        <v>56405782</v>
      </c>
      <c r="L92" s="11" t="s">
        <v>192</v>
      </c>
      <c r="M92" s="14" t="s">
        <v>38</v>
      </c>
      <c r="N92" s="11">
        <v>22</v>
      </c>
      <c r="O92" s="14" t="s">
        <v>38</v>
      </c>
      <c r="P92" s="15">
        <v>432</v>
      </c>
      <c r="Q92" s="15">
        <v>1956</v>
      </c>
      <c r="R92" s="15">
        <f t="shared" si="3"/>
        <v>2388</v>
      </c>
      <c r="S92" s="16" t="s">
        <v>42</v>
      </c>
      <c r="T92" s="16" t="s">
        <v>303</v>
      </c>
      <c r="U92" s="37">
        <v>44592</v>
      </c>
      <c r="V92" s="17"/>
      <c r="W92" s="16" t="s">
        <v>43</v>
      </c>
      <c r="X92" s="39" t="s">
        <v>44</v>
      </c>
      <c r="Y92" s="41"/>
      <c r="Z92" s="35"/>
    </row>
    <row r="93" spans="1:26" ht="25" customHeight="1">
      <c r="A93" s="10" t="s">
        <v>232</v>
      </c>
      <c r="B93" s="11" t="s">
        <v>35</v>
      </c>
      <c r="C93" s="11" t="s">
        <v>227</v>
      </c>
      <c r="D93" s="11" t="s">
        <v>66</v>
      </c>
      <c r="E93" s="11" t="s">
        <v>38</v>
      </c>
      <c r="F93" s="11" t="s">
        <v>38</v>
      </c>
      <c r="G93" s="11" t="s">
        <v>38</v>
      </c>
      <c r="H93" s="12">
        <v>98313</v>
      </c>
      <c r="I93" s="11" t="s">
        <v>39</v>
      </c>
      <c r="J93" s="11" t="s">
        <v>228</v>
      </c>
      <c r="K93" s="13">
        <v>94318682</v>
      </c>
      <c r="L93" s="11" t="s">
        <v>187</v>
      </c>
      <c r="M93" s="14" t="s">
        <v>38</v>
      </c>
      <c r="N93" s="11">
        <v>14</v>
      </c>
      <c r="O93" s="14" t="s">
        <v>38</v>
      </c>
      <c r="P93" s="15">
        <v>1632</v>
      </c>
      <c r="Q93" s="15">
        <v>6324</v>
      </c>
      <c r="R93" s="15">
        <f t="shared" si="3"/>
        <v>7956</v>
      </c>
      <c r="S93" s="16" t="s">
        <v>42</v>
      </c>
      <c r="T93" s="16" t="s">
        <v>303</v>
      </c>
      <c r="U93" s="37">
        <v>44592</v>
      </c>
      <c r="V93" s="17"/>
      <c r="W93" s="16" t="s">
        <v>43</v>
      </c>
      <c r="X93" s="39" t="s">
        <v>44</v>
      </c>
      <c r="Y93" s="41"/>
    </row>
    <row r="94" spans="1:26" ht="25" customHeight="1">
      <c r="A94" s="10" t="s">
        <v>234</v>
      </c>
      <c r="B94" s="11" t="s">
        <v>35</v>
      </c>
      <c r="C94" s="11" t="s">
        <v>227</v>
      </c>
      <c r="D94" s="11" t="s">
        <v>66</v>
      </c>
      <c r="E94" s="11" t="s">
        <v>38</v>
      </c>
      <c r="F94" s="11" t="s">
        <v>38</v>
      </c>
      <c r="G94" s="11" t="s">
        <v>38</v>
      </c>
      <c r="H94" s="12">
        <v>98313</v>
      </c>
      <c r="I94" s="11" t="s">
        <v>39</v>
      </c>
      <c r="J94" s="11" t="s">
        <v>230</v>
      </c>
      <c r="K94" s="13">
        <v>14846610</v>
      </c>
      <c r="L94" s="11" t="s">
        <v>192</v>
      </c>
      <c r="M94" s="14" t="s">
        <v>38</v>
      </c>
      <c r="N94" s="11">
        <v>14</v>
      </c>
      <c r="O94" s="14" t="s">
        <v>38</v>
      </c>
      <c r="P94" s="15">
        <v>156</v>
      </c>
      <c r="Q94" s="15" t="s">
        <v>38</v>
      </c>
      <c r="R94" s="15">
        <f t="shared" si="3"/>
        <v>156</v>
      </c>
      <c r="S94" s="16" t="s">
        <v>42</v>
      </c>
      <c r="T94" s="16" t="s">
        <v>303</v>
      </c>
      <c r="U94" s="37">
        <v>44592</v>
      </c>
      <c r="V94" s="17"/>
      <c r="W94" s="16" t="s">
        <v>43</v>
      </c>
      <c r="X94" s="39" t="s">
        <v>44</v>
      </c>
      <c r="Y94" s="41"/>
    </row>
    <row r="95" spans="1:26" ht="25" customHeight="1">
      <c r="A95" s="10" t="s">
        <v>237</v>
      </c>
      <c r="B95" s="11" t="s">
        <v>35</v>
      </c>
      <c r="C95" s="11" t="s">
        <v>227</v>
      </c>
      <c r="D95" s="11" t="s">
        <v>39</v>
      </c>
      <c r="E95" s="11" t="s">
        <v>38</v>
      </c>
      <c r="F95" s="11" t="s">
        <v>38</v>
      </c>
      <c r="G95" s="11" t="s">
        <v>38</v>
      </c>
      <c r="H95" s="12">
        <v>98313</v>
      </c>
      <c r="I95" s="11" t="s">
        <v>39</v>
      </c>
      <c r="J95" s="11" t="s">
        <v>300</v>
      </c>
      <c r="K95" s="13">
        <v>90012018</v>
      </c>
      <c r="L95" s="11" t="s">
        <v>192</v>
      </c>
      <c r="M95" s="14" t="s">
        <v>38</v>
      </c>
      <c r="N95" s="11">
        <v>9</v>
      </c>
      <c r="O95" s="14" t="s">
        <v>38</v>
      </c>
      <c r="P95" s="15">
        <v>3060</v>
      </c>
      <c r="Q95" s="15" t="s">
        <v>38</v>
      </c>
      <c r="R95" s="15">
        <f t="shared" si="3"/>
        <v>3060</v>
      </c>
      <c r="S95" s="16" t="s">
        <v>42</v>
      </c>
      <c r="T95" s="16" t="s">
        <v>303</v>
      </c>
      <c r="U95" s="37">
        <v>44592</v>
      </c>
      <c r="V95" s="17"/>
      <c r="W95" s="16" t="s">
        <v>43</v>
      </c>
      <c r="X95" s="39" t="s">
        <v>44</v>
      </c>
      <c r="Y95" s="41"/>
    </row>
    <row r="96" spans="1:26" ht="25" customHeight="1">
      <c r="A96" s="10" t="s">
        <v>241</v>
      </c>
      <c r="B96" s="11" t="s">
        <v>35</v>
      </c>
      <c r="C96" s="11" t="s">
        <v>227</v>
      </c>
      <c r="D96" s="11" t="s">
        <v>39</v>
      </c>
      <c r="E96" s="11" t="s">
        <v>38</v>
      </c>
      <c r="F96" s="11" t="s">
        <v>38</v>
      </c>
      <c r="G96" s="11" t="s">
        <v>38</v>
      </c>
      <c r="H96" s="12">
        <v>98313</v>
      </c>
      <c r="I96" s="11" t="s">
        <v>39</v>
      </c>
      <c r="J96" s="11" t="s">
        <v>233</v>
      </c>
      <c r="K96" s="13">
        <v>90012312</v>
      </c>
      <c r="L96" s="11" t="s">
        <v>192</v>
      </c>
      <c r="M96" s="14" t="s">
        <v>38</v>
      </c>
      <c r="N96" s="11">
        <v>5</v>
      </c>
      <c r="O96" s="14" t="s">
        <v>38</v>
      </c>
      <c r="P96" s="15">
        <v>1140</v>
      </c>
      <c r="Q96" s="15" t="s">
        <v>38</v>
      </c>
      <c r="R96" s="15">
        <f t="shared" si="3"/>
        <v>1140</v>
      </c>
      <c r="S96" s="16" t="s">
        <v>42</v>
      </c>
      <c r="T96" s="16" t="s">
        <v>303</v>
      </c>
      <c r="U96" s="37">
        <v>44592</v>
      </c>
      <c r="V96" s="17"/>
      <c r="W96" s="16" t="s">
        <v>43</v>
      </c>
      <c r="X96" s="39" t="s">
        <v>44</v>
      </c>
      <c r="Y96" s="41"/>
    </row>
    <row r="97" spans="1:30" ht="25" customHeight="1">
      <c r="A97" s="10" t="s">
        <v>244</v>
      </c>
      <c r="B97" s="11" t="s">
        <v>35</v>
      </c>
      <c r="C97" s="11" t="s">
        <v>217</v>
      </c>
      <c r="D97" s="11" t="s">
        <v>39</v>
      </c>
      <c r="E97" s="11" t="s">
        <v>235</v>
      </c>
      <c r="F97" s="11" t="s">
        <v>38</v>
      </c>
      <c r="G97" s="11" t="s">
        <v>38</v>
      </c>
      <c r="H97" s="12">
        <v>98313</v>
      </c>
      <c r="I97" s="11" t="s">
        <v>39</v>
      </c>
      <c r="J97" s="11" t="s">
        <v>236</v>
      </c>
      <c r="K97" s="13">
        <v>1274470</v>
      </c>
      <c r="L97" s="11" t="s">
        <v>187</v>
      </c>
      <c r="M97" s="14" t="s">
        <v>38</v>
      </c>
      <c r="N97" s="11">
        <v>40</v>
      </c>
      <c r="O97" s="14" t="s">
        <v>38</v>
      </c>
      <c r="P97" s="15">
        <v>29827</v>
      </c>
      <c r="Q97" s="15">
        <v>89482</v>
      </c>
      <c r="R97" s="15">
        <f t="shared" si="3"/>
        <v>119309</v>
      </c>
      <c r="S97" s="16" t="s">
        <v>42</v>
      </c>
      <c r="T97" s="16" t="s">
        <v>303</v>
      </c>
      <c r="U97" s="37">
        <v>44592</v>
      </c>
      <c r="V97" s="17"/>
      <c r="W97" s="16" t="s">
        <v>43</v>
      </c>
      <c r="X97" s="39" t="s">
        <v>44</v>
      </c>
      <c r="Y97" s="42"/>
    </row>
    <row r="98" spans="1:30" ht="25" customHeight="1">
      <c r="A98" s="10" t="s">
        <v>247</v>
      </c>
      <c r="B98" s="11" t="s">
        <v>35</v>
      </c>
      <c r="C98" s="11" t="s">
        <v>238</v>
      </c>
      <c r="D98" s="11" t="s">
        <v>39</v>
      </c>
      <c r="E98" s="11" t="s">
        <v>239</v>
      </c>
      <c r="F98" s="11" t="s">
        <v>38</v>
      </c>
      <c r="G98" s="11" t="s">
        <v>38</v>
      </c>
      <c r="H98" s="12">
        <v>98313</v>
      </c>
      <c r="I98" s="11" t="s">
        <v>39</v>
      </c>
      <c r="J98" s="11" t="s">
        <v>240</v>
      </c>
      <c r="K98" s="13">
        <v>1278555</v>
      </c>
      <c r="L98" s="11" t="s">
        <v>208</v>
      </c>
      <c r="M98" s="14" t="s">
        <v>38</v>
      </c>
      <c r="N98" s="11">
        <v>20</v>
      </c>
      <c r="O98" s="14" t="s">
        <v>38</v>
      </c>
      <c r="P98" s="15">
        <v>32923</v>
      </c>
      <c r="Q98" s="15">
        <v>98770</v>
      </c>
      <c r="R98" s="15">
        <f t="shared" si="3"/>
        <v>131693</v>
      </c>
      <c r="S98" s="16" t="s">
        <v>42</v>
      </c>
      <c r="T98" s="16" t="s">
        <v>303</v>
      </c>
      <c r="U98" s="37">
        <v>44592</v>
      </c>
      <c r="V98" s="17"/>
      <c r="W98" s="16" t="s">
        <v>43</v>
      </c>
      <c r="X98" s="39" t="s">
        <v>44</v>
      </c>
      <c r="Y98" s="41"/>
    </row>
    <row r="99" spans="1:30" ht="25" customHeight="1">
      <c r="A99" s="10" t="s">
        <v>250</v>
      </c>
      <c r="B99" s="11" t="s">
        <v>35</v>
      </c>
      <c r="C99" s="11" t="s">
        <v>242</v>
      </c>
      <c r="D99" s="11" t="s">
        <v>66</v>
      </c>
      <c r="E99" s="11" t="s">
        <v>38</v>
      </c>
      <c r="F99" s="11" t="s">
        <v>38</v>
      </c>
      <c r="G99" s="11" t="s">
        <v>38</v>
      </c>
      <c r="H99" s="12">
        <v>98313</v>
      </c>
      <c r="I99" s="11" t="s">
        <v>39</v>
      </c>
      <c r="J99" s="11" t="s">
        <v>243</v>
      </c>
      <c r="K99" s="13">
        <v>1278974</v>
      </c>
      <c r="L99" s="11" t="s">
        <v>187</v>
      </c>
      <c r="M99" s="14" t="s">
        <v>38</v>
      </c>
      <c r="N99" s="11">
        <v>20</v>
      </c>
      <c r="O99" s="14" t="s">
        <v>38</v>
      </c>
      <c r="P99" s="15">
        <v>4981</v>
      </c>
      <c r="Q99" s="15">
        <v>14945</v>
      </c>
      <c r="R99" s="15">
        <f t="shared" si="3"/>
        <v>19926</v>
      </c>
      <c r="S99" s="16" t="s">
        <v>42</v>
      </c>
      <c r="T99" s="16" t="s">
        <v>303</v>
      </c>
      <c r="U99" s="37">
        <v>44592</v>
      </c>
      <c r="V99" s="17"/>
      <c r="W99" s="16" t="s">
        <v>43</v>
      </c>
      <c r="X99" s="39" t="s">
        <v>44</v>
      </c>
      <c r="Y99" s="42"/>
    </row>
    <row r="100" spans="1:30" ht="25" customHeight="1">
      <c r="A100" s="10" t="s">
        <v>253</v>
      </c>
      <c r="B100" s="11" t="s">
        <v>35</v>
      </c>
      <c r="C100" s="11" t="s">
        <v>245</v>
      </c>
      <c r="D100" s="11" t="s">
        <v>63</v>
      </c>
      <c r="E100" s="11" t="s">
        <v>38</v>
      </c>
      <c r="F100" s="11">
        <v>21</v>
      </c>
      <c r="G100" s="11" t="s">
        <v>38</v>
      </c>
      <c r="H100" s="12">
        <v>98313</v>
      </c>
      <c r="I100" s="11" t="s">
        <v>39</v>
      </c>
      <c r="J100" s="11" t="s">
        <v>246</v>
      </c>
      <c r="K100" s="13">
        <v>9106338</v>
      </c>
      <c r="L100" s="11" t="s">
        <v>192</v>
      </c>
      <c r="M100" s="14" t="s">
        <v>38</v>
      </c>
      <c r="N100" s="11">
        <v>14</v>
      </c>
      <c r="O100" s="14" t="s">
        <v>38</v>
      </c>
      <c r="P100" s="15">
        <v>645</v>
      </c>
      <c r="Q100" s="15" t="s">
        <v>38</v>
      </c>
      <c r="R100" s="15">
        <f t="shared" si="3"/>
        <v>645</v>
      </c>
      <c r="S100" s="16" t="s">
        <v>42</v>
      </c>
      <c r="T100" s="16" t="s">
        <v>303</v>
      </c>
      <c r="U100" s="37">
        <v>44592</v>
      </c>
      <c r="V100" s="17"/>
      <c r="W100" s="16" t="s">
        <v>43</v>
      </c>
      <c r="X100" s="39" t="s">
        <v>44</v>
      </c>
      <c r="Y100" s="41"/>
    </row>
    <row r="101" spans="1:30" ht="25" customHeight="1">
      <c r="A101" s="10" t="s">
        <v>256</v>
      </c>
      <c r="B101" s="11" t="s">
        <v>35</v>
      </c>
      <c r="C101" s="11" t="s">
        <v>248</v>
      </c>
      <c r="D101" s="11" t="s">
        <v>73</v>
      </c>
      <c r="E101" s="11" t="s">
        <v>38</v>
      </c>
      <c r="F101" s="11">
        <v>29</v>
      </c>
      <c r="G101" s="11" t="s">
        <v>38</v>
      </c>
      <c r="H101" s="12">
        <v>98313</v>
      </c>
      <c r="I101" s="11" t="s">
        <v>39</v>
      </c>
      <c r="J101" s="11" t="s">
        <v>249</v>
      </c>
      <c r="K101" s="13">
        <v>56405768</v>
      </c>
      <c r="L101" s="11" t="s">
        <v>192</v>
      </c>
      <c r="M101" s="14" t="s">
        <v>38</v>
      </c>
      <c r="N101" s="11">
        <v>17</v>
      </c>
      <c r="O101" s="14" t="s">
        <v>38</v>
      </c>
      <c r="P101" s="15">
        <v>552</v>
      </c>
      <c r="Q101" s="15" t="s">
        <v>38</v>
      </c>
      <c r="R101" s="15">
        <f t="shared" si="3"/>
        <v>552</v>
      </c>
      <c r="S101" s="16" t="s">
        <v>42</v>
      </c>
      <c r="T101" s="16" t="s">
        <v>303</v>
      </c>
      <c r="U101" s="37">
        <v>44592</v>
      </c>
      <c r="V101" s="17"/>
      <c r="W101" s="16" t="s">
        <v>43</v>
      </c>
      <c r="X101" s="39" t="s">
        <v>44</v>
      </c>
      <c r="Y101" s="41"/>
    </row>
    <row r="102" spans="1:30" ht="25" customHeight="1">
      <c r="A102" s="10" t="s">
        <v>259</v>
      </c>
      <c r="B102" s="11" t="s">
        <v>35</v>
      </c>
      <c r="C102" s="11" t="s">
        <v>287</v>
      </c>
      <c r="D102" s="11" t="s">
        <v>56</v>
      </c>
      <c r="E102" s="11" t="s">
        <v>38</v>
      </c>
      <c r="F102" s="11" t="s">
        <v>251</v>
      </c>
      <c r="G102" s="11" t="s">
        <v>38</v>
      </c>
      <c r="H102" s="12">
        <v>98313</v>
      </c>
      <c r="I102" s="11" t="s">
        <v>39</v>
      </c>
      <c r="J102" s="11" t="s">
        <v>252</v>
      </c>
      <c r="K102" s="13">
        <v>174513</v>
      </c>
      <c r="L102" s="11" t="s">
        <v>187</v>
      </c>
      <c r="M102" s="14" t="s">
        <v>38</v>
      </c>
      <c r="N102" s="11">
        <v>6</v>
      </c>
      <c r="O102" s="14" t="s">
        <v>38</v>
      </c>
      <c r="P102" s="15">
        <v>425</v>
      </c>
      <c r="Q102" s="15">
        <v>1276</v>
      </c>
      <c r="R102" s="15">
        <f t="shared" si="3"/>
        <v>1701</v>
      </c>
      <c r="S102" s="16" t="s">
        <v>42</v>
      </c>
      <c r="T102" s="16" t="s">
        <v>303</v>
      </c>
      <c r="U102" s="37">
        <v>44592</v>
      </c>
      <c r="V102" s="17"/>
      <c r="W102" s="16" t="s">
        <v>43</v>
      </c>
      <c r="X102" s="39" t="s">
        <v>44</v>
      </c>
      <c r="Y102" s="41"/>
    </row>
    <row r="103" spans="1:30" ht="25" customHeight="1">
      <c r="A103" s="10" t="s">
        <v>315</v>
      </c>
      <c r="B103" s="11" t="s">
        <v>35</v>
      </c>
      <c r="C103" s="11" t="s">
        <v>254</v>
      </c>
      <c r="D103" s="11" t="s">
        <v>70</v>
      </c>
      <c r="E103" s="11" t="s">
        <v>38</v>
      </c>
      <c r="F103" s="11">
        <v>81</v>
      </c>
      <c r="G103" s="11" t="s">
        <v>38</v>
      </c>
      <c r="H103" s="12">
        <v>98313</v>
      </c>
      <c r="I103" s="11" t="s">
        <v>39</v>
      </c>
      <c r="J103" s="11" t="s">
        <v>255</v>
      </c>
      <c r="K103" s="13">
        <v>9355334</v>
      </c>
      <c r="L103" s="11" t="s">
        <v>187</v>
      </c>
      <c r="M103" s="14" t="s">
        <v>38</v>
      </c>
      <c r="N103" s="11">
        <v>17</v>
      </c>
      <c r="O103" s="14" t="s">
        <v>38</v>
      </c>
      <c r="P103" s="15">
        <v>367</v>
      </c>
      <c r="Q103" s="15">
        <v>1102</v>
      </c>
      <c r="R103" s="15">
        <f t="shared" si="3"/>
        <v>1469</v>
      </c>
      <c r="S103" s="16" t="s">
        <v>42</v>
      </c>
      <c r="T103" s="16" t="s">
        <v>303</v>
      </c>
      <c r="U103" s="37">
        <v>44592</v>
      </c>
      <c r="V103" s="17"/>
      <c r="W103" s="16" t="s">
        <v>43</v>
      </c>
      <c r="X103" s="39" t="s">
        <v>44</v>
      </c>
      <c r="Y103" s="41"/>
    </row>
    <row r="104" spans="1:30" ht="25" customHeight="1">
      <c r="A104" s="10" t="s">
        <v>292</v>
      </c>
      <c r="B104" s="11" t="s">
        <v>35</v>
      </c>
      <c r="C104" s="11" t="s">
        <v>257</v>
      </c>
      <c r="D104" s="11" t="s">
        <v>115</v>
      </c>
      <c r="E104" s="11" t="s">
        <v>38</v>
      </c>
      <c r="F104" s="11">
        <v>28</v>
      </c>
      <c r="G104" s="11" t="s">
        <v>38</v>
      </c>
      <c r="H104" s="12">
        <v>98313</v>
      </c>
      <c r="I104" s="11" t="s">
        <v>39</v>
      </c>
      <c r="J104" s="11" t="s">
        <v>258</v>
      </c>
      <c r="K104" s="13">
        <v>91047694</v>
      </c>
      <c r="L104" s="11" t="s">
        <v>192</v>
      </c>
      <c r="M104" s="14" t="s">
        <v>38</v>
      </c>
      <c r="N104" s="11">
        <v>5</v>
      </c>
      <c r="O104" s="14" t="s">
        <v>38</v>
      </c>
      <c r="P104" s="15">
        <v>272</v>
      </c>
      <c r="Q104" s="15" t="s">
        <v>38</v>
      </c>
      <c r="R104" s="15">
        <f t="shared" si="3"/>
        <v>272</v>
      </c>
      <c r="S104" s="16" t="s">
        <v>42</v>
      </c>
      <c r="T104" s="16" t="s">
        <v>303</v>
      </c>
      <c r="U104" s="37">
        <v>44592</v>
      </c>
      <c r="V104" s="17"/>
      <c r="W104" s="16" t="s">
        <v>43</v>
      </c>
      <c r="X104" s="39" t="s">
        <v>44</v>
      </c>
      <c r="Y104" s="41"/>
    </row>
    <row r="105" spans="1:30" ht="25" customHeight="1">
      <c r="A105" s="10" t="s">
        <v>316</v>
      </c>
      <c r="B105" s="11" t="s">
        <v>35</v>
      </c>
      <c r="C105" s="11" t="s">
        <v>260</v>
      </c>
      <c r="D105" s="11" t="s">
        <v>261</v>
      </c>
      <c r="E105" s="11" t="s">
        <v>38</v>
      </c>
      <c r="F105" s="11">
        <v>28</v>
      </c>
      <c r="G105" s="11" t="s">
        <v>38</v>
      </c>
      <c r="H105" s="12">
        <v>98313</v>
      </c>
      <c r="I105" s="11" t="s">
        <v>39</v>
      </c>
      <c r="J105" s="11" t="s">
        <v>262</v>
      </c>
      <c r="K105" s="13">
        <v>14533099</v>
      </c>
      <c r="L105" s="11" t="s">
        <v>192</v>
      </c>
      <c r="M105" s="14" t="s">
        <v>38</v>
      </c>
      <c r="N105" s="11">
        <v>5</v>
      </c>
      <c r="O105" s="14" t="s">
        <v>38</v>
      </c>
      <c r="P105" s="15">
        <v>36</v>
      </c>
      <c r="Q105" s="15" t="s">
        <v>38</v>
      </c>
      <c r="R105" s="15">
        <f t="shared" si="3"/>
        <v>36</v>
      </c>
      <c r="S105" s="16" t="s">
        <v>42</v>
      </c>
      <c r="T105" s="16" t="s">
        <v>303</v>
      </c>
      <c r="U105" s="37">
        <v>44592</v>
      </c>
      <c r="V105" s="17"/>
      <c r="W105" s="16" t="s">
        <v>43</v>
      </c>
      <c r="X105" s="39" t="s">
        <v>44</v>
      </c>
      <c r="Y105" s="41"/>
    </row>
    <row r="106" spans="1:30" ht="25" customHeight="1">
      <c r="A106" s="10" t="s">
        <v>317</v>
      </c>
      <c r="B106" s="11" t="s">
        <v>35</v>
      </c>
      <c r="C106" s="11" t="s">
        <v>293</v>
      </c>
      <c r="D106" s="11" t="s">
        <v>39</v>
      </c>
      <c r="E106" s="11" t="s">
        <v>203</v>
      </c>
      <c r="F106" s="11">
        <v>11</v>
      </c>
      <c r="G106" s="11"/>
      <c r="H106" s="12" t="s">
        <v>294</v>
      </c>
      <c r="I106" s="11" t="s">
        <v>295</v>
      </c>
      <c r="J106" s="11" t="s">
        <v>296</v>
      </c>
      <c r="K106" s="13">
        <v>94465332</v>
      </c>
      <c r="L106" s="11" t="s">
        <v>208</v>
      </c>
      <c r="M106" s="14"/>
      <c r="N106" s="11">
        <v>17</v>
      </c>
      <c r="O106" s="14"/>
      <c r="P106" s="15">
        <v>3360</v>
      </c>
      <c r="Q106" s="15"/>
      <c r="R106" s="15">
        <f t="shared" si="3"/>
        <v>3360</v>
      </c>
      <c r="S106" s="16" t="s">
        <v>42</v>
      </c>
      <c r="T106" s="16" t="s">
        <v>303</v>
      </c>
      <c r="U106" s="37">
        <v>44592</v>
      </c>
      <c r="V106" s="17"/>
      <c r="W106" s="16" t="s">
        <v>43</v>
      </c>
      <c r="X106" s="39"/>
      <c r="Y106" s="41"/>
    </row>
    <row r="107" spans="1:30" ht="25" customHeight="1">
      <c r="A107" s="10" t="s">
        <v>318</v>
      </c>
      <c r="B107" s="11" t="s">
        <v>35</v>
      </c>
      <c r="C107" s="11" t="s">
        <v>263</v>
      </c>
      <c r="D107" s="11" t="s">
        <v>143</v>
      </c>
      <c r="E107" s="11" t="s">
        <v>38</v>
      </c>
      <c r="F107" s="11">
        <v>44</v>
      </c>
      <c r="G107" s="11" t="s">
        <v>38</v>
      </c>
      <c r="H107" s="12">
        <v>98313</v>
      </c>
      <c r="I107" s="11" t="s">
        <v>39</v>
      </c>
      <c r="J107" s="11" t="s">
        <v>264</v>
      </c>
      <c r="K107" s="13">
        <v>11489471</v>
      </c>
      <c r="L107" s="11" t="s">
        <v>192</v>
      </c>
      <c r="M107" s="14" t="s">
        <v>38</v>
      </c>
      <c r="N107" s="11">
        <v>6</v>
      </c>
      <c r="O107" s="14" t="s">
        <v>38</v>
      </c>
      <c r="P107" s="15">
        <v>360</v>
      </c>
      <c r="Q107" s="15" t="s">
        <v>38</v>
      </c>
      <c r="R107" s="15">
        <f t="shared" si="3"/>
        <v>360</v>
      </c>
      <c r="S107" s="16" t="s">
        <v>42</v>
      </c>
      <c r="T107" s="16" t="s">
        <v>303</v>
      </c>
      <c r="U107" s="37">
        <v>44592</v>
      </c>
      <c r="V107" s="17"/>
      <c r="W107" s="16" t="s">
        <v>43</v>
      </c>
      <c r="X107" s="39" t="s">
        <v>44</v>
      </c>
      <c r="Y107" s="41"/>
    </row>
    <row r="108" spans="1:30" ht="20.149999999999999" customHeight="1" thickBot="1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0" t="s">
        <v>26</v>
      </c>
      <c r="O108" s="20"/>
      <c r="P108" s="21">
        <f>SUBTOTAL(9,P89:P107)</f>
        <v>81563</v>
      </c>
      <c r="Q108" s="21">
        <f>SUBTOTAL(9,Q89:Q107)</f>
        <v>214309</v>
      </c>
      <c r="R108" s="21">
        <f>SUBTOTAL(9,R89:R107)</f>
        <v>295872</v>
      </c>
      <c r="S108" s="32" t="s">
        <v>27</v>
      </c>
      <c r="T108" s="23"/>
      <c r="U108" s="19"/>
      <c r="V108" s="19"/>
      <c r="W108" s="19"/>
      <c r="X108" s="24"/>
      <c r="Z108" s="35"/>
      <c r="AA108" s="35"/>
      <c r="AB108" s="35"/>
      <c r="AC108" s="35"/>
      <c r="AD108" s="36"/>
    </row>
    <row r="109" spans="1:30" ht="10" customHeight="1">
      <c r="P109" s="25"/>
      <c r="Q109" s="25"/>
      <c r="R109" s="25"/>
    </row>
    <row r="110" spans="1:30" ht="20.149999999999999" customHeight="1" thickBot="1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8" t="s">
        <v>28</v>
      </c>
      <c r="O110" s="28"/>
      <c r="P110" s="21">
        <f>SUBTOTAL(9,P7:P107)</f>
        <v>264426</v>
      </c>
      <c r="Q110" s="21">
        <f>SUBTOTAL(9,Q7:Q107)</f>
        <v>308565</v>
      </c>
      <c r="R110" s="21">
        <f>SUBTOTAL(9,R7:R107)</f>
        <v>572991</v>
      </c>
      <c r="S110" s="32" t="s">
        <v>27</v>
      </c>
      <c r="T110" s="29"/>
      <c r="U110" s="27"/>
      <c r="V110" s="27"/>
      <c r="W110" s="27"/>
      <c r="X110" s="27"/>
      <c r="Z110" s="35"/>
      <c r="AA110" s="35"/>
      <c r="AB110" s="35"/>
      <c r="AC110" s="35"/>
      <c r="AD110" s="36"/>
    </row>
    <row r="112" spans="1:30" ht="21" customHeight="1">
      <c r="U112" s="30"/>
      <c r="V112" s="30"/>
      <c r="W112" s="30"/>
      <c r="X112" s="30"/>
    </row>
    <row r="113" spans="1:24" ht="21" customHeight="1">
      <c r="B113" t="str">
        <f>"Szacowane zapotrzebowanie na energię elektryczną dla powyższych obiektów w okresie od 01.02.2022 r do 31.01.2023 roku wynosi 572 991 kWh"</f>
        <v>Szacowane zapotrzebowanie na energię elektryczną dla powyższych obiektów w okresie od 01.02.2022 r do 31.01.2023 roku wynosi 572 991 kWh</v>
      </c>
      <c r="U113" s="30"/>
      <c r="V113" s="30"/>
      <c r="W113" s="30"/>
      <c r="X113" s="30"/>
    </row>
    <row r="114" spans="1:24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9" spans="1:24" ht="20.149999999999999" hidden="1" customHeight="1" thickBot="1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20" t="s">
        <v>26</v>
      </c>
      <c r="O119" s="20"/>
      <c r="P119" s="21">
        <f>SUBTOTAL(9,P108:P118)</f>
        <v>0</v>
      </c>
      <c r="Q119" s="21">
        <f>SUBTOTAL(9,Q108:Q118)</f>
        <v>0</v>
      </c>
      <c r="R119" s="21">
        <f>SUBTOTAL(9,R108:R118)</f>
        <v>0</v>
      </c>
      <c r="S119" s="22" t="s">
        <v>27</v>
      </c>
      <c r="T119" s="23"/>
      <c r="U119" s="19"/>
      <c r="V119" s="24"/>
      <c r="W119" s="19"/>
      <c r="X119" s="24"/>
    </row>
    <row r="120" spans="1:24" ht="30" hidden="1" customHeight="1" thickBot="1">
      <c r="A120" s="6" t="e">
        <f>"1."&amp;#REF!&amp;"."</f>
        <v>#REF!</v>
      </c>
      <c r="B120" s="6" t="s">
        <v>33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T120" s="8"/>
    </row>
    <row r="121" spans="1:24" ht="28" hidden="1" customHeight="1" outlineLevel="1">
      <c r="A121" s="45" t="s">
        <v>3</v>
      </c>
      <c r="B121" s="47" t="s">
        <v>4</v>
      </c>
      <c r="C121" s="47" t="s">
        <v>5</v>
      </c>
      <c r="D121" s="47" t="s">
        <v>6</v>
      </c>
      <c r="E121" s="47" t="s">
        <v>7</v>
      </c>
      <c r="F121" s="47" t="s">
        <v>29</v>
      </c>
      <c r="G121" s="31"/>
      <c r="H121" s="47" t="s">
        <v>10</v>
      </c>
      <c r="I121" s="47" t="s">
        <v>11</v>
      </c>
      <c r="J121" s="47" t="s">
        <v>12</v>
      </c>
      <c r="K121" s="47" t="s">
        <v>13</v>
      </c>
      <c r="L121" s="47" t="s">
        <v>14</v>
      </c>
      <c r="M121" s="47" t="s">
        <v>15</v>
      </c>
      <c r="N121" s="47" t="s">
        <v>16</v>
      </c>
      <c r="O121" s="47" t="s">
        <v>17</v>
      </c>
      <c r="P121" s="49" t="str">
        <f>$P$5</f>
        <v>Rzeczywiste zużycie energii [kWh]
w okresie
od 01.01.2019 r. do 31.12.2019 r.</v>
      </c>
      <c r="Q121" s="50"/>
      <c r="R121" s="47" t="str">
        <f>$R$5</f>
        <v>Szacowane zużycie energii [kWh]
w okresie
od 01.02.2021 r.
do 31.01.2022 r.</v>
      </c>
      <c r="S121" s="47" t="s">
        <v>18</v>
      </c>
      <c r="T121" s="47" t="s">
        <v>19</v>
      </c>
      <c r="U121" s="47" t="s">
        <v>20</v>
      </c>
      <c r="V121" s="47" t="s">
        <v>21</v>
      </c>
      <c r="W121" s="47" t="s">
        <v>22</v>
      </c>
      <c r="X121" s="51" t="s">
        <v>23</v>
      </c>
    </row>
    <row r="122" spans="1:24" ht="13" hidden="1" customHeight="1" outlineLevel="1">
      <c r="A122" s="46"/>
      <c r="B122" s="48"/>
      <c r="C122" s="48"/>
      <c r="D122" s="48"/>
      <c r="E122" s="48"/>
      <c r="F122" s="48"/>
      <c r="G122" s="9"/>
      <c r="H122" s="48"/>
      <c r="I122" s="48"/>
      <c r="J122" s="48"/>
      <c r="K122" s="48"/>
      <c r="L122" s="48"/>
      <c r="M122" s="48"/>
      <c r="N122" s="48"/>
      <c r="O122" s="48"/>
      <c r="P122" s="9" t="s">
        <v>24</v>
      </c>
      <c r="Q122" s="9" t="s">
        <v>25</v>
      </c>
      <c r="R122" s="48"/>
      <c r="S122" s="48"/>
      <c r="T122" s="48"/>
      <c r="U122" s="48"/>
      <c r="V122" s="48"/>
      <c r="W122" s="48"/>
      <c r="X122" s="52"/>
    </row>
    <row r="123" spans="1:24" collapsed="1"/>
  </sheetData>
  <autoFilter ref="A6:X107" xr:uid="{5714A95B-5288-4850-9B35-F43F12BEEB8B}"/>
  <mergeCells count="115">
    <mergeCell ref="Y5:Y6"/>
    <mergeCell ref="T5:T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U5:U6"/>
    <mergeCell ref="V5:V6"/>
    <mergeCell ref="A5:A6"/>
    <mergeCell ref="B5:B6"/>
    <mergeCell ref="C5:C6"/>
    <mergeCell ref="D5:D6"/>
    <mergeCell ref="E5:E6"/>
    <mergeCell ref="A63:A64"/>
    <mergeCell ref="B63:B64"/>
    <mergeCell ref="C63:C64"/>
    <mergeCell ref="D63:D64"/>
    <mergeCell ref="E63:E64"/>
    <mergeCell ref="F5:F6"/>
    <mergeCell ref="S63:S64"/>
    <mergeCell ref="T63:T64"/>
    <mergeCell ref="U63:U64"/>
    <mergeCell ref="V63:V64"/>
    <mergeCell ref="W5:W6"/>
    <mergeCell ref="X63:X64"/>
    <mergeCell ref="L63:L64"/>
    <mergeCell ref="M63:M64"/>
    <mergeCell ref="N63:N64"/>
    <mergeCell ref="O63:O64"/>
    <mergeCell ref="P63:Q63"/>
    <mergeCell ref="R63:R64"/>
    <mergeCell ref="W63:W64"/>
    <mergeCell ref="F63:F64"/>
    <mergeCell ref="G63:G64"/>
    <mergeCell ref="H63:H64"/>
    <mergeCell ref="I63:I64"/>
    <mergeCell ref="J63:J64"/>
    <mergeCell ref="K63:K64"/>
    <mergeCell ref="X5:X6"/>
    <mergeCell ref="R5:R6"/>
    <mergeCell ref="W82:W83"/>
    <mergeCell ref="X82:X83"/>
    <mergeCell ref="R82:R83"/>
    <mergeCell ref="S82:S83"/>
    <mergeCell ref="B82:B83"/>
    <mergeCell ref="C82:C83"/>
    <mergeCell ref="D82:D83"/>
    <mergeCell ref="E82:E83"/>
    <mergeCell ref="F87:F88"/>
    <mergeCell ref="G87:G88"/>
    <mergeCell ref="H87:H88"/>
    <mergeCell ref="I87:I88"/>
    <mergeCell ref="T82:T83"/>
    <mergeCell ref="U82:U83"/>
    <mergeCell ref="V82:V83"/>
    <mergeCell ref="F82:F83"/>
    <mergeCell ref="S87:S88"/>
    <mergeCell ref="T87:T88"/>
    <mergeCell ref="U87:U88"/>
    <mergeCell ref="V87:V88"/>
    <mergeCell ref="W87:W88"/>
    <mergeCell ref="X87:X88"/>
    <mergeCell ref="R87:R88"/>
    <mergeCell ref="X121:X122"/>
    <mergeCell ref="J87:J88"/>
    <mergeCell ref="K87:K88"/>
    <mergeCell ref="A87:A88"/>
    <mergeCell ref="B87:B88"/>
    <mergeCell ref="C87:C88"/>
    <mergeCell ref="D87:D88"/>
    <mergeCell ref="E87:E88"/>
    <mergeCell ref="M82:M83"/>
    <mergeCell ref="N82:N83"/>
    <mergeCell ref="O82:O83"/>
    <mergeCell ref="P82:Q82"/>
    <mergeCell ref="G82:G83"/>
    <mergeCell ref="H82:H83"/>
    <mergeCell ref="I82:I83"/>
    <mergeCell ref="J82:J83"/>
    <mergeCell ref="K82:K83"/>
    <mergeCell ref="L82:L83"/>
    <mergeCell ref="A82:A83"/>
    <mergeCell ref="L87:L88"/>
    <mergeCell ref="M87:M88"/>
    <mergeCell ref="N87:N88"/>
    <mergeCell ref="O87:O88"/>
    <mergeCell ref="P87:Q87"/>
    <mergeCell ref="A121:A122"/>
    <mergeCell ref="B121:B122"/>
    <mergeCell ref="C121:C122"/>
    <mergeCell ref="D121:D122"/>
    <mergeCell ref="E121:E122"/>
    <mergeCell ref="F121:F122"/>
    <mergeCell ref="U121:U122"/>
    <mergeCell ref="V121:V122"/>
    <mergeCell ref="W121:W122"/>
    <mergeCell ref="N121:N122"/>
    <mergeCell ref="O121:O122"/>
    <mergeCell ref="P121:Q121"/>
    <mergeCell ref="R121:R122"/>
    <mergeCell ref="S121:S122"/>
    <mergeCell ref="T121:T122"/>
    <mergeCell ref="H121:H122"/>
    <mergeCell ref="I121:I122"/>
    <mergeCell ref="J121:J122"/>
    <mergeCell ref="K121:K122"/>
    <mergeCell ref="L121:L122"/>
    <mergeCell ref="M121:M122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podstawowego,Kursywa"Załącznik Nr 1 do SWZ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"/>
  <sheetData>
    <row r="5" spans="1:1">
      <c r="A5" s="38">
        <v>1296</v>
      </c>
    </row>
    <row r="6" spans="1:1">
      <c r="A6" s="38">
        <v>843</v>
      </c>
    </row>
    <row r="7" spans="1:1">
      <c r="A7" s="38">
        <v>9749</v>
      </c>
    </row>
    <row r="8" spans="1:1">
      <c r="A8" s="38">
        <v>1723</v>
      </c>
    </row>
    <row r="9" spans="1:1">
      <c r="A9" s="38">
        <v>1133</v>
      </c>
    </row>
    <row r="10" spans="1:1">
      <c r="A10" s="38">
        <v>244</v>
      </c>
    </row>
    <row r="11" spans="1:1">
      <c r="A11" s="38">
        <v>1975</v>
      </c>
    </row>
    <row r="12" spans="1:1">
      <c r="A12" s="38">
        <v>3705</v>
      </c>
    </row>
    <row r="13" spans="1:1">
      <c r="A13" s="38">
        <v>5173</v>
      </c>
    </row>
    <row r="14" spans="1:1">
      <c r="A14" s="38">
        <v>11033</v>
      </c>
    </row>
    <row r="15" spans="1:1">
      <c r="A15" s="38">
        <v>4984</v>
      </c>
    </row>
    <row r="16" spans="1:1">
      <c r="A16" s="38">
        <v>2460</v>
      </c>
    </row>
    <row r="17" spans="1:1">
      <c r="A17" s="38">
        <v>14775</v>
      </c>
    </row>
    <row r="18" spans="1:1">
      <c r="A18" s="38">
        <v>2929</v>
      </c>
    </row>
    <row r="19" spans="1:1">
      <c r="A19" s="38">
        <v>9426</v>
      </c>
    </row>
    <row r="20" spans="1:1">
      <c r="A20" s="38">
        <v>2241</v>
      </c>
    </row>
    <row r="21" spans="1:1">
      <c r="A21" s="38">
        <v>4133</v>
      </c>
    </row>
    <row r="22" spans="1:1">
      <c r="A22" s="38">
        <v>1768</v>
      </c>
    </row>
    <row r="23" spans="1:1">
      <c r="A23" s="38">
        <v>6159</v>
      </c>
    </row>
    <row r="24" spans="1:1">
      <c r="A24" s="38">
        <v>4016</v>
      </c>
    </row>
    <row r="25" spans="1:1">
      <c r="A25" s="38">
        <v>1547</v>
      </c>
    </row>
    <row r="26" spans="1:1">
      <c r="A26" s="38">
        <v>811</v>
      </c>
    </row>
    <row r="27" spans="1:1">
      <c r="A27" s="38">
        <v>10204</v>
      </c>
    </row>
    <row r="28" spans="1:1">
      <c r="A28" s="38">
        <v>828</v>
      </c>
    </row>
    <row r="29" spans="1:1">
      <c r="A29" s="38">
        <v>2334</v>
      </c>
    </row>
    <row r="30" spans="1:1">
      <c r="A30" s="38">
        <v>2382</v>
      </c>
    </row>
    <row r="31" spans="1:1">
      <c r="A31" s="38">
        <v>1609</v>
      </c>
    </row>
    <row r="32" spans="1:1">
      <c r="A32" s="38">
        <v>1836</v>
      </c>
    </row>
    <row r="33" spans="1:1">
      <c r="A33" s="38">
        <v>1701</v>
      </c>
    </row>
    <row r="34" spans="1:1">
      <c r="A34" s="38">
        <v>707</v>
      </c>
    </row>
    <row r="35" spans="1:1">
      <c r="A35" s="38">
        <v>2933</v>
      </c>
    </row>
    <row r="36" spans="1:1">
      <c r="A36" s="38">
        <v>9158</v>
      </c>
    </row>
    <row r="37" spans="1:1">
      <c r="A37" s="38">
        <v>3330</v>
      </c>
    </row>
    <row r="38" spans="1:1">
      <c r="A38" s="38">
        <v>692</v>
      </c>
    </row>
    <row r="39" spans="1:1">
      <c r="A39" s="38">
        <v>6952</v>
      </c>
    </row>
    <row r="40" spans="1:1">
      <c r="A40" s="38">
        <v>1444</v>
      </c>
    </row>
    <row r="41" spans="1:1">
      <c r="A41" s="38">
        <v>1722</v>
      </c>
    </row>
    <row r="42" spans="1:1">
      <c r="A42" s="38">
        <v>1885</v>
      </c>
    </row>
    <row r="43" spans="1:1">
      <c r="A43" s="38">
        <v>9939</v>
      </c>
    </row>
    <row r="44" spans="1:1">
      <c r="A44" s="38">
        <v>2796</v>
      </c>
    </row>
    <row r="45" spans="1:1">
      <c r="A45" s="38">
        <v>4102</v>
      </c>
    </row>
    <row r="46" spans="1:1">
      <c r="A46" s="38">
        <v>1055</v>
      </c>
    </row>
    <row r="47" spans="1:1">
      <c r="A47" s="38">
        <v>477</v>
      </c>
    </row>
    <row r="48" spans="1:1">
      <c r="A48" s="38">
        <v>2034</v>
      </c>
    </row>
    <row r="49" spans="1:1">
      <c r="A49" s="38">
        <v>740</v>
      </c>
    </row>
    <row r="50" spans="1:1">
      <c r="A50" s="38">
        <v>1300</v>
      </c>
    </row>
    <row r="51" spans="1:1">
      <c r="A51" s="38">
        <v>299</v>
      </c>
    </row>
    <row r="52" spans="1:1">
      <c r="A52" s="38">
        <v>192</v>
      </c>
    </row>
    <row r="53" spans="1:1">
      <c r="A53" s="38">
        <v>382</v>
      </c>
    </row>
    <row r="54" spans="1:1">
      <c r="A54" s="38">
        <v>1108</v>
      </c>
    </row>
    <row r="55" spans="1:1">
      <c r="A55" s="38">
        <v>1266</v>
      </c>
    </row>
    <row r="56" spans="1:1">
      <c r="A56" s="35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admin</cp:lastModifiedBy>
  <cp:lastPrinted>2021-09-07T09:21:11Z</cp:lastPrinted>
  <dcterms:created xsi:type="dcterms:W3CDTF">2019-12-19T12:43:49Z</dcterms:created>
  <dcterms:modified xsi:type="dcterms:W3CDTF">2021-09-28T05:53:03Z</dcterms:modified>
</cp:coreProperties>
</file>