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K\Desktop\Moje dokumenty\Kowalczyk\Przetarg energia II 2020\"/>
    </mc:Choice>
  </mc:AlternateContent>
  <xr:revisionPtr revIDLastSave="0" documentId="13_ncr:1_{BABBB809-E2FA-4267-AF98-30FB33F6AEF6}" xr6:coauthVersionLast="45" xr6:coauthVersionMax="45" xr10:uidLastSave="{00000000-0000-0000-0000-000000000000}"/>
  <bookViews>
    <workbookView xWindow="-120" yWindow="-120" windowWidth="29040" windowHeight="16440" xr2:uid="{5466A211-99F9-49A4-A80F-1D204402C04C}"/>
  </bookViews>
  <sheets>
    <sheet name="zał. Nr 1" sheetId="1" r:id="rId1"/>
  </sheets>
  <definedNames>
    <definedName name="_xlnm._FilterDatabase" localSheetId="0" hidden="1">'zał. Nr 1'!$A$6:$Y$104</definedName>
    <definedName name="_xlnm.Print_Area" localSheetId="0">'zał. Nr 1'!$A$1:$Y$110</definedName>
    <definedName name="_xlnm.Print_Titles" localSheetId="0">'zał. Nr 1'!$5:$6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4" i="1" l="1"/>
  <c r="S103" i="1"/>
  <c r="S98" i="1"/>
  <c r="S76" i="1"/>
  <c r="S75" i="1"/>
  <c r="S74" i="1"/>
  <c r="S25" i="1"/>
  <c r="P58" i="1"/>
  <c r="P77" i="1"/>
  <c r="P79" i="1" l="1"/>
  <c r="S118" i="1" l="1"/>
  <c r="P118" i="1"/>
  <c r="A117" i="1"/>
  <c r="S104" i="1"/>
  <c r="S102" i="1"/>
  <c r="S101" i="1"/>
  <c r="S100" i="1"/>
  <c r="S97" i="1"/>
  <c r="S95" i="1"/>
  <c r="S94" i="1"/>
  <c r="S93" i="1"/>
  <c r="S92" i="1"/>
  <c r="S90" i="1"/>
  <c r="S89" i="1"/>
  <c r="R105" i="1"/>
  <c r="S87" i="1"/>
  <c r="S86" i="1"/>
  <c r="S84" i="1"/>
  <c r="S81" i="1"/>
  <c r="S82" i="1" s="1"/>
  <c r="Q82" i="1"/>
  <c r="P82" i="1"/>
  <c r="S79" i="1"/>
  <c r="S73" i="1"/>
  <c r="S72" i="1"/>
  <c r="S71" i="1"/>
  <c r="S69" i="1"/>
  <c r="S68" i="1"/>
  <c r="S66" i="1"/>
  <c r="S65" i="1"/>
  <c r="R77" i="1"/>
  <c r="S63" i="1"/>
  <c r="Q77" i="1"/>
  <c r="S60" i="1"/>
  <c r="P60" i="1"/>
  <c r="S57" i="1"/>
  <c r="S56" i="1"/>
  <c r="S55" i="1"/>
  <c r="S53" i="1"/>
  <c r="S52" i="1"/>
  <c r="S50" i="1"/>
  <c r="S49" i="1"/>
  <c r="S48" i="1"/>
  <c r="S47" i="1"/>
  <c r="S45" i="1"/>
  <c r="S44" i="1"/>
  <c r="S42" i="1"/>
  <c r="S41" i="1"/>
  <c r="S40" i="1"/>
  <c r="S39" i="1"/>
  <c r="S37" i="1"/>
  <c r="S36" i="1"/>
  <c r="S34" i="1"/>
  <c r="S33" i="1"/>
  <c r="S32" i="1"/>
  <c r="S31" i="1"/>
  <c r="S29" i="1"/>
  <c r="S28" i="1"/>
  <c r="S26" i="1"/>
  <c r="S24" i="1"/>
  <c r="S23" i="1"/>
  <c r="S21" i="1"/>
  <c r="S20" i="1"/>
  <c r="S18" i="1"/>
  <c r="S17" i="1"/>
  <c r="S16" i="1"/>
  <c r="S15" i="1"/>
  <c r="S13" i="1"/>
  <c r="S12" i="1"/>
  <c r="S10" i="1"/>
  <c r="S9" i="1"/>
  <c r="S8" i="1"/>
  <c r="S64" i="1" l="1"/>
  <c r="P105" i="1"/>
  <c r="R58" i="1"/>
  <c r="S14" i="1"/>
  <c r="S22" i="1"/>
  <c r="S30" i="1"/>
  <c r="S38" i="1"/>
  <c r="S46" i="1"/>
  <c r="S54" i="1"/>
  <c r="P107" i="1"/>
  <c r="S62" i="1"/>
  <c r="S70" i="1"/>
  <c r="Q105" i="1"/>
  <c r="S91" i="1"/>
  <c r="S99" i="1"/>
  <c r="R107" i="1"/>
  <c r="R116" i="1" s="1"/>
  <c r="Q58" i="1"/>
  <c r="Q107" i="1" s="1"/>
  <c r="S7" i="1"/>
  <c r="S11" i="1"/>
  <c r="S19" i="1"/>
  <c r="S27" i="1"/>
  <c r="S35" i="1"/>
  <c r="S43" i="1"/>
  <c r="S51" i="1"/>
  <c r="S67" i="1"/>
  <c r="S88" i="1"/>
  <c r="S96" i="1"/>
  <c r="S58" i="1" l="1"/>
  <c r="P116" i="1"/>
  <c r="S105" i="1"/>
  <c r="Q116" i="1"/>
  <c r="S77" i="1"/>
  <c r="S107" i="1" l="1"/>
  <c r="B110" i="1" l="1"/>
  <c r="S116" i="1"/>
</calcChain>
</file>

<file path=xl/sharedStrings.xml><?xml version="1.0" encoding="utf-8"?>
<sst xmlns="http://schemas.openxmlformats.org/spreadsheetml/2006/main" count="1660" uniqueCount="309">
  <si>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</si>
  <si>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</si>
  <si>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1.1.</t>
  </si>
  <si>
    <t>L.p.</t>
  </si>
  <si>
    <t xml:space="preserve">Punkt odbioru </t>
  </si>
  <si>
    <t>Rodzaj punktu poboru</t>
  </si>
  <si>
    <t>Adres
(miejscowość)</t>
  </si>
  <si>
    <t>Adres
(ulica)</t>
  </si>
  <si>
    <t>Nr pos.</t>
  </si>
  <si>
    <t>Nr ST</t>
  </si>
  <si>
    <t>Kod pocztowy</t>
  </si>
  <si>
    <t>Poczta</t>
  </si>
  <si>
    <t>Numer PPE</t>
  </si>
  <si>
    <t>Numer licznika</t>
  </si>
  <si>
    <t>Taryfa</t>
  </si>
  <si>
    <t>Nowa taryfa</t>
  </si>
  <si>
    <t>Moc umowna
[kW]</t>
  </si>
  <si>
    <t>Nowa moc umowna
[kW]</t>
  </si>
  <si>
    <t>Szacowane zużycie energii [kWh]
w okresie
od 01.02.2020 r.
do 31.01.2021 r.</t>
  </si>
  <si>
    <t>Umowa</t>
  </si>
  <si>
    <t>Dostawca energii</t>
  </si>
  <si>
    <t>Czas twania umowy</t>
  </si>
  <si>
    <t>Okres wypowiedzenia</t>
  </si>
  <si>
    <t>OSD</t>
  </si>
  <si>
    <t>Oddział OSD</t>
  </si>
  <si>
    <t>1 strefa</t>
  </si>
  <si>
    <t>2 strefa</t>
  </si>
  <si>
    <t>3 strefa</t>
  </si>
  <si>
    <t>suma:</t>
  </si>
  <si>
    <t>kWh</t>
  </si>
  <si>
    <t>suma ogólna:</t>
  </si>
  <si>
    <t>Nr pos.
ST</t>
  </si>
  <si>
    <t>Gmina Konopnica (NIP: 8321961055) - oświetlenie uliczne</t>
  </si>
  <si>
    <t>Gmina Konopnica (NIP: 8321961055) - Obiekty gminne: Szkoły, biura, inne</t>
  </si>
  <si>
    <t>Gmina Konopnica (NIP: 8321961055) - Gminne Centrum Kultury</t>
  </si>
  <si>
    <t>Gmina Konopnica (NIP: 8321961055) - Obiekty gminne: hydrofornie, przepompownie, oczyszczalnie</t>
  </si>
  <si>
    <t xml:space="preserve">Gmina Konopnica (NIP: 8321961055) - PPE </t>
  </si>
  <si>
    <t xml:space="preserve">1. </t>
  </si>
  <si>
    <t>Gmina Konopnica</t>
  </si>
  <si>
    <t>Oświetlenie uliczne</t>
  </si>
  <si>
    <t xml:space="preserve">Bębnów </t>
  </si>
  <si>
    <t/>
  </si>
  <si>
    <t>Konopnica</t>
  </si>
  <si>
    <t>PLZELD070007530177</t>
  </si>
  <si>
    <t>C11o</t>
  </si>
  <si>
    <t>rozdzielona</t>
  </si>
  <si>
    <t>PGE Obrót SA</t>
  </si>
  <si>
    <t>PGE Dystrybucja SA</t>
  </si>
  <si>
    <t>Łódź II</t>
  </si>
  <si>
    <t xml:space="preserve">2. </t>
  </si>
  <si>
    <t xml:space="preserve">Cisowa </t>
  </si>
  <si>
    <t>PLZELD070007540178</t>
  </si>
  <si>
    <t xml:space="preserve">3. </t>
  </si>
  <si>
    <t xml:space="preserve">Szynkielów </t>
  </si>
  <si>
    <t>PLZELD070007550179</t>
  </si>
  <si>
    <t xml:space="preserve">4. </t>
  </si>
  <si>
    <t>PLZELD070007560180</t>
  </si>
  <si>
    <t xml:space="preserve">5. </t>
  </si>
  <si>
    <t>PLZELD070007570181</t>
  </si>
  <si>
    <t xml:space="preserve">6. </t>
  </si>
  <si>
    <t>Szynkielów</t>
  </si>
  <si>
    <t xml:space="preserve">N/Ługiem </t>
  </si>
  <si>
    <t>PLZELD070007580182</t>
  </si>
  <si>
    <t xml:space="preserve">7. </t>
  </si>
  <si>
    <t xml:space="preserve">Kol. Doły </t>
  </si>
  <si>
    <t>PLZELD070007590183</t>
  </si>
  <si>
    <t xml:space="preserve">8. </t>
  </si>
  <si>
    <t xml:space="preserve">Mała Wieś </t>
  </si>
  <si>
    <t>PLZELD070007600184</t>
  </si>
  <si>
    <t xml:space="preserve">9. </t>
  </si>
  <si>
    <t>Rychłocice</t>
  </si>
  <si>
    <t>4</t>
  </si>
  <si>
    <t>PLZELD070007610185</t>
  </si>
  <si>
    <t xml:space="preserve">10. </t>
  </si>
  <si>
    <t xml:space="preserve">Rychłocice </t>
  </si>
  <si>
    <t>PLZELD070007620186</t>
  </si>
  <si>
    <t xml:space="preserve">11. </t>
  </si>
  <si>
    <t>Wrońsko</t>
  </si>
  <si>
    <t>Stacja Wrońsko</t>
  </si>
  <si>
    <t>1 /46</t>
  </si>
  <si>
    <t>PLZELD070007630187</t>
  </si>
  <si>
    <t xml:space="preserve">12. </t>
  </si>
  <si>
    <t xml:space="preserve">Wrońsko </t>
  </si>
  <si>
    <t>PLZELD070007640188</t>
  </si>
  <si>
    <t xml:space="preserve">13. </t>
  </si>
  <si>
    <t xml:space="preserve">Rynek </t>
  </si>
  <si>
    <t>PLZELD070007650189</t>
  </si>
  <si>
    <t xml:space="preserve">14. </t>
  </si>
  <si>
    <t>Spółdzielcza</t>
  </si>
  <si>
    <t>PLZELD070007660190</t>
  </si>
  <si>
    <t xml:space="preserve">15. </t>
  </si>
  <si>
    <t xml:space="preserve">7-0079 </t>
  </si>
  <si>
    <t>PLZELD070007670191</t>
  </si>
  <si>
    <t xml:space="preserve">16. </t>
  </si>
  <si>
    <t xml:space="preserve">Konopnica </t>
  </si>
  <si>
    <t>PLZELD070007680192</t>
  </si>
  <si>
    <t xml:space="preserve">17. </t>
  </si>
  <si>
    <t xml:space="preserve">Spółdzielcza </t>
  </si>
  <si>
    <t>PLZELD070007690193</t>
  </si>
  <si>
    <t xml:space="preserve">18. </t>
  </si>
  <si>
    <t>PLZELD070007700194</t>
  </si>
  <si>
    <t xml:space="preserve">19. </t>
  </si>
  <si>
    <t xml:space="preserve">Rzeczna </t>
  </si>
  <si>
    <t>20</t>
  </si>
  <si>
    <t>PLZELD070007710195</t>
  </si>
  <si>
    <t xml:space="preserve">20. </t>
  </si>
  <si>
    <t>PLZELD070007720196</t>
  </si>
  <si>
    <t xml:space="preserve">21. </t>
  </si>
  <si>
    <t xml:space="preserve">Łysogórska  </t>
  </si>
  <si>
    <t>PLZELD070007730100</t>
  </si>
  <si>
    <t xml:space="preserve">22. </t>
  </si>
  <si>
    <t xml:space="preserve">Strobin </t>
  </si>
  <si>
    <t>PLZELD070007740101</t>
  </si>
  <si>
    <t xml:space="preserve">23. </t>
  </si>
  <si>
    <t>Rzeczna</t>
  </si>
  <si>
    <t>PLZELD070007750102</t>
  </si>
  <si>
    <t xml:space="preserve">24. </t>
  </si>
  <si>
    <t>PLZELD070007760103</t>
  </si>
  <si>
    <t xml:space="preserve">25. </t>
  </si>
  <si>
    <t>Głuchów</t>
  </si>
  <si>
    <t>7-0342</t>
  </si>
  <si>
    <t>PLZELD070007770104</t>
  </si>
  <si>
    <t xml:space="preserve">26. </t>
  </si>
  <si>
    <t>7-0343</t>
  </si>
  <si>
    <t>PLZELD070007780105</t>
  </si>
  <si>
    <t xml:space="preserve">27. </t>
  </si>
  <si>
    <t>7-0344</t>
  </si>
  <si>
    <t>PLZELD070007790106</t>
  </si>
  <si>
    <t xml:space="preserve">28. </t>
  </si>
  <si>
    <t xml:space="preserve">Sabinów  </t>
  </si>
  <si>
    <t>PLZELD070007800107</t>
  </si>
  <si>
    <t xml:space="preserve">29. </t>
  </si>
  <si>
    <t xml:space="preserve">Anielin </t>
  </si>
  <si>
    <t>PLZELD070007810108</t>
  </si>
  <si>
    <t xml:space="preserve">30. </t>
  </si>
  <si>
    <t xml:space="preserve">Piaski </t>
  </si>
  <si>
    <t>PLZELD070007820109</t>
  </si>
  <si>
    <t xml:space="preserve">31. </t>
  </si>
  <si>
    <t xml:space="preserve">Piaski 1 </t>
  </si>
  <si>
    <t>PLZELD070007830110</t>
  </si>
  <si>
    <t xml:space="preserve">32. </t>
  </si>
  <si>
    <t xml:space="preserve">Kamyk </t>
  </si>
  <si>
    <t>PLZELD070007840111</t>
  </si>
  <si>
    <t xml:space="preserve">33. </t>
  </si>
  <si>
    <t xml:space="preserve">Strobin Kol. </t>
  </si>
  <si>
    <t>PLZELD070007850112</t>
  </si>
  <si>
    <t xml:space="preserve">34. </t>
  </si>
  <si>
    <t>Strobin</t>
  </si>
  <si>
    <t>PLZELD070007860113</t>
  </si>
  <si>
    <t xml:space="preserve">35. </t>
  </si>
  <si>
    <t>PLZELD070007870114</t>
  </si>
  <si>
    <t xml:space="preserve">36. </t>
  </si>
  <si>
    <t>PLZELD070007880115</t>
  </si>
  <si>
    <t xml:space="preserve">37. </t>
  </si>
  <si>
    <t xml:space="preserve">Kol. Kamyk </t>
  </si>
  <si>
    <t>PLZELD070007890116</t>
  </si>
  <si>
    <t xml:space="preserve">38. </t>
  </si>
  <si>
    <t xml:space="preserve">Rychłocice  </t>
  </si>
  <si>
    <t>PLZELD070007900117</t>
  </si>
  <si>
    <t xml:space="preserve">39. </t>
  </si>
  <si>
    <t>PLZELD070007910118</t>
  </si>
  <si>
    <t xml:space="preserve">40. </t>
  </si>
  <si>
    <t>(PGR)</t>
  </si>
  <si>
    <t>PLZELD070007920119</t>
  </si>
  <si>
    <t xml:space="preserve">41. </t>
  </si>
  <si>
    <t>PLZELD070007940121</t>
  </si>
  <si>
    <t xml:space="preserve">42. </t>
  </si>
  <si>
    <t>Konopnica, Górka</t>
  </si>
  <si>
    <t>PLZELD070577380126</t>
  </si>
  <si>
    <t xml:space="preserve">43. </t>
  </si>
  <si>
    <t>Piaski</t>
  </si>
  <si>
    <t>PLZELD070599850142</t>
  </si>
  <si>
    <t xml:space="preserve">44. </t>
  </si>
  <si>
    <t>PLZELD070035770188</t>
  </si>
  <si>
    <t xml:space="preserve">45. </t>
  </si>
  <si>
    <t>PLZELD070035780189</t>
  </si>
  <si>
    <t xml:space="preserve">46. </t>
  </si>
  <si>
    <t>PLZELD070035790190</t>
  </si>
  <si>
    <t xml:space="preserve">47. </t>
  </si>
  <si>
    <t>PLZELD070035800191</t>
  </si>
  <si>
    <t xml:space="preserve">48. </t>
  </si>
  <si>
    <t>PLZELD070035810192</t>
  </si>
  <si>
    <t xml:space="preserve">49. </t>
  </si>
  <si>
    <t>PLZELD070035820193</t>
  </si>
  <si>
    <t xml:space="preserve">50. </t>
  </si>
  <si>
    <t>Bębnów</t>
  </si>
  <si>
    <t>PLZELD070035830194</t>
  </si>
  <si>
    <t xml:space="preserve">51. </t>
  </si>
  <si>
    <t>PLZELD070561890129</t>
  </si>
  <si>
    <t xml:space="preserve">Szkoła Podstawowa w Rychłocicach  </t>
  </si>
  <si>
    <t>PLZELD070027760163</t>
  </si>
  <si>
    <t>C12a</t>
  </si>
  <si>
    <t>Szkoła Podstawowa w Konopnicy</t>
  </si>
  <si>
    <t>PLZELD070027770164</t>
  </si>
  <si>
    <t>Szkoła Podstawowa w Szynkielowie</t>
  </si>
  <si>
    <t>PLZELD070027790166</t>
  </si>
  <si>
    <t>C11</t>
  </si>
  <si>
    <t>PLZELD070027800167</t>
  </si>
  <si>
    <t>PLZELD070027810168</t>
  </si>
  <si>
    <t>Parkowa</t>
  </si>
  <si>
    <t>PLZELD070035700181</t>
  </si>
  <si>
    <t>Garaże</t>
  </si>
  <si>
    <t>Bohaterów Września</t>
  </si>
  <si>
    <t>PLZELD070035720183</t>
  </si>
  <si>
    <t>Ośrodek wczasowy</t>
  </si>
  <si>
    <t>PLZELD070007520176</t>
  </si>
  <si>
    <t>Budynek Urzędu Gminy</t>
  </si>
  <si>
    <t>Rynek</t>
  </si>
  <si>
    <t>PLZELD070007510175</t>
  </si>
  <si>
    <t>PLZELD070487540163</t>
  </si>
  <si>
    <t>PLZELD070027780165</t>
  </si>
  <si>
    <t>PLZELD070561810121</t>
  </si>
  <si>
    <t>C12b</t>
  </si>
  <si>
    <t>PLZELD070482220116</t>
  </si>
  <si>
    <t>Dom Nauczyciela</t>
  </si>
  <si>
    <t>PLZELD070024610139</t>
  </si>
  <si>
    <t xml:space="preserve">7960530 </t>
  </si>
  <si>
    <t>PLZELD070629390186</t>
  </si>
  <si>
    <t>96645629</t>
  </si>
  <si>
    <t>Gminne Centrum Kultury i Biblioteka Publiczna</t>
  </si>
  <si>
    <t>PLZELD070024620140</t>
  </si>
  <si>
    <t xml:space="preserve">68. </t>
  </si>
  <si>
    <t>Hydrofornia</t>
  </si>
  <si>
    <t>PLZELD070035730184</t>
  </si>
  <si>
    <t xml:space="preserve">69. </t>
  </si>
  <si>
    <t>Przepompownia</t>
  </si>
  <si>
    <t>PLZELD070035740185</t>
  </si>
  <si>
    <t xml:space="preserve">70. </t>
  </si>
  <si>
    <t>PLZELD070035750186</t>
  </si>
  <si>
    <t xml:space="preserve">71. </t>
  </si>
  <si>
    <t>PLZELD070035760187</t>
  </si>
  <si>
    <t xml:space="preserve">72. </t>
  </si>
  <si>
    <t>Przepompownia ścieków</t>
  </si>
  <si>
    <t>PLZELD070035850196</t>
  </si>
  <si>
    <t xml:space="preserve">73. </t>
  </si>
  <si>
    <t>PLZELD070035860100</t>
  </si>
  <si>
    <t xml:space="preserve">74. </t>
  </si>
  <si>
    <t>PLZELD070019080168</t>
  </si>
  <si>
    <t xml:space="preserve">75. </t>
  </si>
  <si>
    <t>PLZELD070585750187</t>
  </si>
  <si>
    <t xml:space="preserve">76. </t>
  </si>
  <si>
    <t>Szkolna</t>
  </si>
  <si>
    <t>PLZELD070004070122</t>
  </si>
  <si>
    <t xml:space="preserve">77. </t>
  </si>
  <si>
    <t>Oczyszczalnia Ścieków</t>
  </si>
  <si>
    <t>Nadwarciańska</t>
  </si>
  <si>
    <t>PLZELD070004080123</t>
  </si>
  <si>
    <t xml:space="preserve">78. </t>
  </si>
  <si>
    <t>Oczyszczalnia ścieków</t>
  </si>
  <si>
    <t>PLZELD070004090124</t>
  </si>
  <si>
    <t xml:space="preserve">79. </t>
  </si>
  <si>
    <t>Dom Ludowy</t>
  </si>
  <si>
    <t>PLZELD070007490173</t>
  </si>
  <si>
    <t xml:space="preserve">80. </t>
  </si>
  <si>
    <t>OSP Wrońsko</t>
  </si>
  <si>
    <t>PLZELD070007500174</t>
  </si>
  <si>
    <t xml:space="preserve">81. </t>
  </si>
  <si>
    <t>49</t>
  </si>
  <si>
    <t>PLZELD070481530144</t>
  </si>
  <si>
    <t xml:space="preserve">82. </t>
  </si>
  <si>
    <t xml:space="preserve">OSP Rychłocice </t>
  </si>
  <si>
    <t>PLZELD070484670167</t>
  </si>
  <si>
    <t xml:space="preserve">83. </t>
  </si>
  <si>
    <t>OSP Głuchów</t>
  </si>
  <si>
    <t>PLZELD070491950119</t>
  </si>
  <si>
    <t xml:space="preserve">84. </t>
  </si>
  <si>
    <t>OSP Kamyk</t>
  </si>
  <si>
    <t>Kamyk</t>
  </si>
  <si>
    <t>PLZELD070493820112</t>
  </si>
  <si>
    <t>OSP Strobin</t>
  </si>
  <si>
    <t>42</t>
  </si>
  <si>
    <t>PLZELD070494790112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</si>
  <si>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</si>
  <si>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</si>
  <si>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</si>
  <si>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</si>
  <si>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</si>
  <si>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</si>
  <si>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</si>
  <si>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</si>
  <si>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</si>
  <si>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</si>
  <si>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</si>
  <si>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</si>
  <si>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</si>
  <si>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</si>
  <si>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</si>
  <si>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</si>
  <si>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>1.2.</t>
  </si>
  <si>
    <t>1.3.</t>
  </si>
  <si>
    <t>1.4.</t>
  </si>
  <si>
    <r>
      <t>Poniższa tabela przedstawia obiekty objęte przedmiotem zamówienia  na rok</t>
    </r>
    <r>
      <rPr>
        <b/>
        <sz val="12"/>
        <color indexed="8"/>
        <rFont val="Arial"/>
        <family val="2"/>
        <charset val="238"/>
      </rPr>
      <t xml:space="preserve"> 2020/</t>
    </r>
    <r>
      <rPr>
        <b/>
        <sz val="12"/>
        <color theme="1"/>
        <rFont val="Arial"/>
        <family val="2"/>
        <charset val="238"/>
      </rPr>
      <t>2021</t>
    </r>
  </si>
  <si>
    <t>Nabywca</t>
  </si>
  <si>
    <t xml:space="preserve">Ośrodek Zdrowia
w Szynkielowie  </t>
  </si>
  <si>
    <t>OSP Szynkielów</t>
  </si>
  <si>
    <t>Skwer rodzinny</t>
  </si>
  <si>
    <t>kompleksowa</t>
  </si>
  <si>
    <t>nieokreślony</t>
  </si>
  <si>
    <t>na rok 2021/</t>
  </si>
  <si>
    <t>G11</t>
  </si>
  <si>
    <t xml:space="preserve">86. </t>
  </si>
  <si>
    <t>OSP Konopnica</t>
  </si>
  <si>
    <t>98-313</t>
  </si>
  <si>
    <t>KOnopnica</t>
  </si>
  <si>
    <t>PLZELD070487720181</t>
  </si>
  <si>
    <t>Rzeczywiste zużycie energii [kWh]
w okresie
od 01.01.2019 r. do 31.12.2019 r.</t>
  </si>
  <si>
    <t>4 strefa</t>
  </si>
  <si>
    <t>5 strefa</t>
  </si>
  <si>
    <t>ELEKTRA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</si>
</sst>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6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9"/>
      <color theme="0"/>
      <name val="Czcionka tekstu podstawowego"/>
      <charset val="238"/>
    </font>
    <font>
      <sz val="8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center" wrapText="1" indent="1"/>
    </xf>
    <xf numFmtId="0" fontId="9" fillId="2" borderId="13" xfId="0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right" vertical="center" wrapText="1" inden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right" vertical="center" indent="1"/>
    </xf>
    <xf numFmtId="0" fontId="11" fillId="4" borderId="16" xfId="0" applyFont="1" applyFill="1" applyBorder="1" applyAlignment="1">
      <alignment horizontal="right" vertical="center" indent="1"/>
    </xf>
    <xf numFmtId="0" fontId="12" fillId="4" borderId="16" xfId="0" applyFont="1" applyFill="1" applyBorder="1" applyAlignment="1">
      <alignment horizontal="right" vertical="center" indent="1"/>
    </xf>
    <xf numFmtId="3" fontId="12" fillId="4" borderId="16" xfId="0" applyNumberFormat="1" applyFont="1" applyFill="1" applyBorder="1" applyAlignment="1">
      <alignment horizontal="right" vertical="center" indent="1"/>
    </xf>
    <xf numFmtId="3" fontId="12" fillId="4" borderId="16" xfId="0" applyNumberFormat="1" applyFont="1" applyFill="1" applyBorder="1" applyAlignment="1">
      <alignment horizontal="left" vertical="center"/>
    </xf>
    <xf numFmtId="0" fontId="13" fillId="4" borderId="16" xfId="0" applyFont="1" applyFill="1" applyBorder="1" applyAlignment="1">
      <alignment horizontal="right" vertical="center" indent="1"/>
    </xf>
    <xf numFmtId="0" fontId="11" fillId="4" borderId="17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11" fillId="4" borderId="18" xfId="0" applyFont="1" applyFill="1" applyBorder="1" applyAlignment="1">
      <alignment horizontal="right" vertical="center" indent="1"/>
    </xf>
    <xf numFmtId="0" fontId="11" fillId="4" borderId="19" xfId="0" applyFont="1" applyFill="1" applyBorder="1" applyAlignment="1">
      <alignment horizontal="right" vertical="center" indent="1"/>
    </xf>
    <xf numFmtId="0" fontId="12" fillId="4" borderId="19" xfId="0" applyFont="1" applyFill="1" applyBorder="1" applyAlignment="1">
      <alignment horizontal="right" vertical="center" indent="1"/>
    </xf>
    <xf numFmtId="0" fontId="13" fillId="4" borderId="19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left" vertical="center"/>
    </xf>
    <xf numFmtId="3" fontId="10" fillId="0" borderId="13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3" fontId="0" fillId="0" borderId="0" xfId="0" applyNumberFormat="1"/>
    <xf numFmtId="3" fontId="0" fillId="0" borderId="0" xfId="0" applyNumberFormat="1" applyFill="1" applyBorder="1"/>
    <xf numFmtId="14" fontId="9" fillId="0" borderId="13" xfId="0" applyNumberFormat="1" applyFont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0B6F-0E23-463C-9BD1-80EA451A6D07}">
  <dimension ref="A1:AE120"/>
  <sheetViews>
    <sheetView tabSelected="1" zoomScaleNormal="100" workbookViewId="0">
      <selection activeCell="AB91" sqref="AB91"/>
    </sheetView>
  </sheetViews>
  <sheetFormatPr defaultRowHeight="14.25" outlineLevelRow="1"/>
  <cols>
    <col min="1" max="1" width="3.375" customWidth="1"/>
    <col min="2" max="2" width="8.375" customWidth="1"/>
    <col min="3" max="3" width="10.875" customWidth="1"/>
    <col min="4" max="4" width="8.25" customWidth="1"/>
    <col min="5" max="5" width="8.875" customWidth="1"/>
    <col min="6" max="6" width="4.75" customWidth="1"/>
    <col min="7" max="7" width="4.375" customWidth="1"/>
    <col min="8" max="8" width="5.375" customWidth="1"/>
    <col min="9" max="9" width="7.5" customWidth="1"/>
    <col min="10" max="10" width="12.75" customWidth="1"/>
    <col min="11" max="11" width="8.625" customWidth="1"/>
    <col min="12" max="12" width="4.875" customWidth="1"/>
    <col min="13" max="13" width="4.25" hidden="1" customWidth="1"/>
    <col min="14" max="14" width="4.25" customWidth="1"/>
    <col min="15" max="15" width="4.25" hidden="1" customWidth="1"/>
    <col min="16" max="17" width="8.625" customWidth="1"/>
    <col min="18" max="18" width="3.625" hidden="1" customWidth="1"/>
    <col min="19" max="19" width="9.625" customWidth="1"/>
    <col min="20" max="20" width="7" customWidth="1"/>
    <col min="21" max="21" width="5.625" customWidth="1"/>
    <col min="22" max="22" width="6.5" customWidth="1"/>
    <col min="23" max="23" width="1.25" hidden="1" customWidth="1"/>
    <col min="24" max="24" width="7" customWidth="1"/>
    <col min="25" max="25" width="7.125" hidden="1" customWidth="1"/>
    <col min="27" max="27" width="9.25" bestFit="1" customWidth="1"/>
    <col min="255" max="255" width="3.375" customWidth="1"/>
    <col min="256" max="256" width="6.375" customWidth="1"/>
    <col min="257" max="257" width="14" customWidth="1"/>
    <col min="258" max="258" width="8.25" customWidth="1"/>
    <col min="259" max="259" width="8.875" customWidth="1"/>
    <col min="260" max="260" width="5.625" customWidth="1"/>
    <col min="261" max="261" width="4.375" customWidth="1"/>
    <col min="262" max="262" width="5.375" customWidth="1"/>
    <col min="263" max="263" width="7.5" customWidth="1"/>
    <col min="264" max="264" width="12.75" customWidth="1"/>
    <col min="265" max="265" width="8.625" customWidth="1"/>
    <col min="266" max="266" width="4.875" customWidth="1"/>
    <col min="267" max="269" width="4.25" customWidth="1"/>
    <col min="270" max="271" width="8.625" customWidth="1"/>
    <col min="272" max="272" width="0" hidden="1" customWidth="1"/>
    <col min="273" max="273" width="9.625" customWidth="1"/>
    <col min="274" max="274" width="7" customWidth="1"/>
    <col min="275" max="275" width="5.625" customWidth="1"/>
    <col min="276" max="277" width="0" hidden="1" customWidth="1"/>
    <col min="278" max="278" width="7" customWidth="1"/>
    <col min="279" max="279" width="0" hidden="1" customWidth="1"/>
    <col min="280" max="280" width="5.875" customWidth="1"/>
    <col min="281" max="281" width="42.5" bestFit="1" customWidth="1"/>
    <col min="511" max="511" width="3.375" customWidth="1"/>
    <col min="512" max="512" width="6.375" customWidth="1"/>
    <col min="513" max="513" width="14" customWidth="1"/>
    <col min="514" max="514" width="8.25" customWidth="1"/>
    <col min="515" max="515" width="8.875" customWidth="1"/>
    <col min="516" max="516" width="5.625" customWidth="1"/>
    <col min="517" max="517" width="4.375" customWidth="1"/>
    <col min="518" max="518" width="5.375" customWidth="1"/>
    <col min="519" max="519" width="7.5" customWidth="1"/>
    <col min="520" max="520" width="12.75" customWidth="1"/>
    <col min="521" max="521" width="8.625" customWidth="1"/>
    <col min="522" max="522" width="4.875" customWidth="1"/>
    <col min="523" max="525" width="4.25" customWidth="1"/>
    <col min="526" max="527" width="8.625" customWidth="1"/>
    <col min="528" max="528" width="0" hidden="1" customWidth="1"/>
    <col min="529" max="529" width="9.625" customWidth="1"/>
    <col min="530" max="530" width="7" customWidth="1"/>
    <col min="531" max="531" width="5.625" customWidth="1"/>
    <col min="532" max="533" width="0" hidden="1" customWidth="1"/>
    <col min="534" max="534" width="7" customWidth="1"/>
    <col min="535" max="535" width="0" hidden="1" customWidth="1"/>
    <col min="536" max="536" width="5.875" customWidth="1"/>
    <col min="537" max="537" width="42.5" bestFit="1" customWidth="1"/>
    <col min="767" max="767" width="3.375" customWidth="1"/>
    <col min="768" max="768" width="6.375" customWidth="1"/>
    <col min="769" max="769" width="14" customWidth="1"/>
    <col min="770" max="770" width="8.25" customWidth="1"/>
    <col min="771" max="771" width="8.875" customWidth="1"/>
    <col min="772" max="772" width="5.625" customWidth="1"/>
    <col min="773" max="773" width="4.375" customWidth="1"/>
    <col min="774" max="774" width="5.375" customWidth="1"/>
    <col min="775" max="775" width="7.5" customWidth="1"/>
    <col min="776" max="776" width="12.75" customWidth="1"/>
    <col min="777" max="777" width="8.625" customWidth="1"/>
    <col min="778" max="778" width="4.875" customWidth="1"/>
    <col min="779" max="781" width="4.25" customWidth="1"/>
    <col min="782" max="783" width="8.625" customWidth="1"/>
    <col min="784" max="784" width="0" hidden="1" customWidth="1"/>
    <col min="785" max="785" width="9.625" customWidth="1"/>
    <col min="786" max="786" width="7" customWidth="1"/>
    <col min="787" max="787" width="5.625" customWidth="1"/>
    <col min="788" max="789" width="0" hidden="1" customWidth="1"/>
    <col min="790" max="790" width="7" customWidth="1"/>
    <col min="791" max="791" width="0" hidden="1" customWidth="1"/>
    <col min="792" max="792" width="5.875" customWidth="1"/>
    <col min="793" max="793" width="42.5" bestFit="1" customWidth="1"/>
    <col min="1023" max="1023" width="3.375" customWidth="1"/>
    <col min="1024" max="1024" width="6.375" customWidth="1"/>
    <col min="1025" max="1025" width="14" customWidth="1"/>
    <col min="1026" max="1026" width="8.25" customWidth="1"/>
    <col min="1027" max="1027" width="8.875" customWidth="1"/>
    <col min="1028" max="1028" width="5.625" customWidth="1"/>
    <col min="1029" max="1029" width="4.375" customWidth="1"/>
    <col min="1030" max="1030" width="5.375" customWidth="1"/>
    <col min="1031" max="1031" width="7.5" customWidth="1"/>
    <col min="1032" max="1032" width="12.75" customWidth="1"/>
    <col min="1033" max="1033" width="8.625" customWidth="1"/>
    <col min="1034" max="1034" width="4.875" customWidth="1"/>
    <col min="1035" max="1037" width="4.25" customWidth="1"/>
    <col min="1038" max="1039" width="8.625" customWidth="1"/>
    <col min="1040" max="1040" width="0" hidden="1" customWidth="1"/>
    <col min="1041" max="1041" width="9.625" customWidth="1"/>
    <col min="1042" max="1042" width="7" customWidth="1"/>
    <col min="1043" max="1043" width="5.625" customWidth="1"/>
    <col min="1044" max="1045" width="0" hidden="1" customWidth="1"/>
    <col min="1046" max="1046" width="7" customWidth="1"/>
    <col min="1047" max="1047" width="0" hidden="1" customWidth="1"/>
    <col min="1048" max="1048" width="5.875" customWidth="1"/>
    <col min="1049" max="1049" width="42.5" bestFit="1" customWidth="1"/>
    <col min="1279" max="1279" width="3.375" customWidth="1"/>
    <col min="1280" max="1280" width="6.375" customWidth="1"/>
    <col min="1281" max="1281" width="14" customWidth="1"/>
    <col min="1282" max="1282" width="8.25" customWidth="1"/>
    <col min="1283" max="1283" width="8.875" customWidth="1"/>
    <col min="1284" max="1284" width="5.625" customWidth="1"/>
    <col min="1285" max="1285" width="4.375" customWidth="1"/>
    <col min="1286" max="1286" width="5.375" customWidth="1"/>
    <col min="1287" max="1287" width="7.5" customWidth="1"/>
    <col min="1288" max="1288" width="12.75" customWidth="1"/>
    <col min="1289" max="1289" width="8.625" customWidth="1"/>
    <col min="1290" max="1290" width="4.875" customWidth="1"/>
    <col min="1291" max="1293" width="4.25" customWidth="1"/>
    <col min="1294" max="1295" width="8.625" customWidth="1"/>
    <col min="1296" max="1296" width="0" hidden="1" customWidth="1"/>
    <col min="1297" max="1297" width="9.625" customWidth="1"/>
    <col min="1298" max="1298" width="7" customWidth="1"/>
    <col min="1299" max="1299" width="5.625" customWidth="1"/>
    <col min="1300" max="1301" width="0" hidden="1" customWidth="1"/>
    <col min="1302" max="1302" width="7" customWidth="1"/>
    <col min="1303" max="1303" width="0" hidden="1" customWidth="1"/>
    <col min="1304" max="1304" width="5.875" customWidth="1"/>
    <col min="1305" max="1305" width="42.5" bestFit="1" customWidth="1"/>
    <col min="1535" max="1535" width="3.375" customWidth="1"/>
    <col min="1536" max="1536" width="6.375" customWidth="1"/>
    <col min="1537" max="1537" width="14" customWidth="1"/>
    <col min="1538" max="1538" width="8.25" customWidth="1"/>
    <col min="1539" max="1539" width="8.875" customWidth="1"/>
    <col min="1540" max="1540" width="5.625" customWidth="1"/>
    <col min="1541" max="1541" width="4.375" customWidth="1"/>
    <col min="1542" max="1542" width="5.375" customWidth="1"/>
    <col min="1543" max="1543" width="7.5" customWidth="1"/>
    <col min="1544" max="1544" width="12.75" customWidth="1"/>
    <col min="1545" max="1545" width="8.625" customWidth="1"/>
    <col min="1546" max="1546" width="4.875" customWidth="1"/>
    <col min="1547" max="1549" width="4.25" customWidth="1"/>
    <col min="1550" max="1551" width="8.625" customWidth="1"/>
    <col min="1552" max="1552" width="0" hidden="1" customWidth="1"/>
    <col min="1553" max="1553" width="9.625" customWidth="1"/>
    <col min="1554" max="1554" width="7" customWidth="1"/>
    <col min="1555" max="1555" width="5.625" customWidth="1"/>
    <col min="1556" max="1557" width="0" hidden="1" customWidth="1"/>
    <col min="1558" max="1558" width="7" customWidth="1"/>
    <col min="1559" max="1559" width="0" hidden="1" customWidth="1"/>
    <col min="1560" max="1560" width="5.875" customWidth="1"/>
    <col min="1561" max="1561" width="42.5" bestFit="1" customWidth="1"/>
    <col min="1791" max="1791" width="3.375" customWidth="1"/>
    <col min="1792" max="1792" width="6.375" customWidth="1"/>
    <col min="1793" max="1793" width="14" customWidth="1"/>
    <col min="1794" max="1794" width="8.25" customWidth="1"/>
    <col min="1795" max="1795" width="8.875" customWidth="1"/>
    <col min="1796" max="1796" width="5.625" customWidth="1"/>
    <col min="1797" max="1797" width="4.375" customWidth="1"/>
    <col min="1798" max="1798" width="5.375" customWidth="1"/>
    <col min="1799" max="1799" width="7.5" customWidth="1"/>
    <col min="1800" max="1800" width="12.75" customWidth="1"/>
    <col min="1801" max="1801" width="8.625" customWidth="1"/>
    <col min="1802" max="1802" width="4.875" customWidth="1"/>
    <col min="1803" max="1805" width="4.25" customWidth="1"/>
    <col min="1806" max="1807" width="8.625" customWidth="1"/>
    <col min="1808" max="1808" width="0" hidden="1" customWidth="1"/>
    <col min="1809" max="1809" width="9.625" customWidth="1"/>
    <col min="1810" max="1810" width="7" customWidth="1"/>
    <col min="1811" max="1811" width="5.625" customWidth="1"/>
    <col min="1812" max="1813" width="0" hidden="1" customWidth="1"/>
    <col min="1814" max="1814" width="7" customWidth="1"/>
    <col min="1815" max="1815" width="0" hidden="1" customWidth="1"/>
    <col min="1816" max="1816" width="5.875" customWidth="1"/>
    <col min="1817" max="1817" width="42.5" bestFit="1" customWidth="1"/>
    <col min="2047" max="2047" width="3.375" customWidth="1"/>
    <col min="2048" max="2048" width="6.375" customWidth="1"/>
    <col min="2049" max="2049" width="14" customWidth="1"/>
    <col min="2050" max="2050" width="8.25" customWidth="1"/>
    <col min="2051" max="2051" width="8.875" customWidth="1"/>
    <col min="2052" max="2052" width="5.625" customWidth="1"/>
    <col min="2053" max="2053" width="4.375" customWidth="1"/>
    <col min="2054" max="2054" width="5.375" customWidth="1"/>
    <col min="2055" max="2055" width="7.5" customWidth="1"/>
    <col min="2056" max="2056" width="12.75" customWidth="1"/>
    <col min="2057" max="2057" width="8.625" customWidth="1"/>
    <col min="2058" max="2058" width="4.875" customWidth="1"/>
    <col min="2059" max="2061" width="4.25" customWidth="1"/>
    <col min="2062" max="2063" width="8.625" customWidth="1"/>
    <col min="2064" max="2064" width="0" hidden="1" customWidth="1"/>
    <col min="2065" max="2065" width="9.625" customWidth="1"/>
    <col min="2066" max="2066" width="7" customWidth="1"/>
    <col min="2067" max="2067" width="5.625" customWidth="1"/>
    <col min="2068" max="2069" width="0" hidden="1" customWidth="1"/>
    <col min="2070" max="2070" width="7" customWidth="1"/>
    <col min="2071" max="2071" width="0" hidden="1" customWidth="1"/>
    <col min="2072" max="2072" width="5.875" customWidth="1"/>
    <col min="2073" max="2073" width="42.5" bestFit="1" customWidth="1"/>
    <col min="2303" max="2303" width="3.375" customWidth="1"/>
    <col min="2304" max="2304" width="6.375" customWidth="1"/>
    <col min="2305" max="2305" width="14" customWidth="1"/>
    <col min="2306" max="2306" width="8.25" customWidth="1"/>
    <col min="2307" max="2307" width="8.875" customWidth="1"/>
    <col min="2308" max="2308" width="5.625" customWidth="1"/>
    <col min="2309" max="2309" width="4.375" customWidth="1"/>
    <col min="2310" max="2310" width="5.375" customWidth="1"/>
    <col min="2311" max="2311" width="7.5" customWidth="1"/>
    <col min="2312" max="2312" width="12.75" customWidth="1"/>
    <col min="2313" max="2313" width="8.625" customWidth="1"/>
    <col min="2314" max="2314" width="4.875" customWidth="1"/>
    <col min="2315" max="2317" width="4.25" customWidth="1"/>
    <col min="2318" max="2319" width="8.625" customWidth="1"/>
    <col min="2320" max="2320" width="0" hidden="1" customWidth="1"/>
    <col min="2321" max="2321" width="9.625" customWidth="1"/>
    <col min="2322" max="2322" width="7" customWidth="1"/>
    <col min="2323" max="2323" width="5.625" customWidth="1"/>
    <col min="2324" max="2325" width="0" hidden="1" customWidth="1"/>
    <col min="2326" max="2326" width="7" customWidth="1"/>
    <col min="2327" max="2327" width="0" hidden="1" customWidth="1"/>
    <col min="2328" max="2328" width="5.875" customWidth="1"/>
    <col min="2329" max="2329" width="42.5" bestFit="1" customWidth="1"/>
    <col min="2559" max="2559" width="3.375" customWidth="1"/>
    <col min="2560" max="2560" width="6.375" customWidth="1"/>
    <col min="2561" max="2561" width="14" customWidth="1"/>
    <col min="2562" max="2562" width="8.25" customWidth="1"/>
    <col min="2563" max="2563" width="8.875" customWidth="1"/>
    <col min="2564" max="2564" width="5.625" customWidth="1"/>
    <col min="2565" max="2565" width="4.375" customWidth="1"/>
    <col min="2566" max="2566" width="5.375" customWidth="1"/>
    <col min="2567" max="2567" width="7.5" customWidth="1"/>
    <col min="2568" max="2568" width="12.75" customWidth="1"/>
    <col min="2569" max="2569" width="8.625" customWidth="1"/>
    <col min="2570" max="2570" width="4.875" customWidth="1"/>
    <col min="2571" max="2573" width="4.25" customWidth="1"/>
    <col min="2574" max="2575" width="8.625" customWidth="1"/>
    <col min="2576" max="2576" width="0" hidden="1" customWidth="1"/>
    <col min="2577" max="2577" width="9.625" customWidth="1"/>
    <col min="2578" max="2578" width="7" customWidth="1"/>
    <col min="2579" max="2579" width="5.625" customWidth="1"/>
    <col min="2580" max="2581" width="0" hidden="1" customWidth="1"/>
    <col min="2582" max="2582" width="7" customWidth="1"/>
    <col min="2583" max="2583" width="0" hidden="1" customWidth="1"/>
    <col min="2584" max="2584" width="5.875" customWidth="1"/>
    <col min="2585" max="2585" width="42.5" bestFit="1" customWidth="1"/>
    <col min="2815" max="2815" width="3.375" customWidth="1"/>
    <col min="2816" max="2816" width="6.375" customWidth="1"/>
    <col min="2817" max="2817" width="14" customWidth="1"/>
    <col min="2818" max="2818" width="8.25" customWidth="1"/>
    <col min="2819" max="2819" width="8.875" customWidth="1"/>
    <col min="2820" max="2820" width="5.625" customWidth="1"/>
    <col min="2821" max="2821" width="4.375" customWidth="1"/>
    <col min="2822" max="2822" width="5.375" customWidth="1"/>
    <col min="2823" max="2823" width="7.5" customWidth="1"/>
    <col min="2824" max="2824" width="12.75" customWidth="1"/>
    <col min="2825" max="2825" width="8.625" customWidth="1"/>
    <col min="2826" max="2826" width="4.875" customWidth="1"/>
    <col min="2827" max="2829" width="4.25" customWidth="1"/>
    <col min="2830" max="2831" width="8.625" customWidth="1"/>
    <col min="2832" max="2832" width="0" hidden="1" customWidth="1"/>
    <col min="2833" max="2833" width="9.625" customWidth="1"/>
    <col min="2834" max="2834" width="7" customWidth="1"/>
    <col min="2835" max="2835" width="5.625" customWidth="1"/>
    <col min="2836" max="2837" width="0" hidden="1" customWidth="1"/>
    <col min="2838" max="2838" width="7" customWidth="1"/>
    <col min="2839" max="2839" width="0" hidden="1" customWidth="1"/>
    <col min="2840" max="2840" width="5.875" customWidth="1"/>
    <col min="2841" max="2841" width="42.5" bestFit="1" customWidth="1"/>
    <col min="3071" max="3071" width="3.375" customWidth="1"/>
    <col min="3072" max="3072" width="6.375" customWidth="1"/>
    <col min="3073" max="3073" width="14" customWidth="1"/>
    <col min="3074" max="3074" width="8.25" customWidth="1"/>
    <col min="3075" max="3075" width="8.875" customWidth="1"/>
    <col min="3076" max="3076" width="5.625" customWidth="1"/>
    <col min="3077" max="3077" width="4.375" customWidth="1"/>
    <col min="3078" max="3078" width="5.375" customWidth="1"/>
    <col min="3079" max="3079" width="7.5" customWidth="1"/>
    <col min="3080" max="3080" width="12.75" customWidth="1"/>
    <col min="3081" max="3081" width="8.625" customWidth="1"/>
    <col min="3082" max="3082" width="4.875" customWidth="1"/>
    <col min="3083" max="3085" width="4.25" customWidth="1"/>
    <col min="3086" max="3087" width="8.625" customWidth="1"/>
    <col min="3088" max="3088" width="0" hidden="1" customWidth="1"/>
    <col min="3089" max="3089" width="9.625" customWidth="1"/>
    <col min="3090" max="3090" width="7" customWidth="1"/>
    <col min="3091" max="3091" width="5.625" customWidth="1"/>
    <col min="3092" max="3093" width="0" hidden="1" customWidth="1"/>
    <col min="3094" max="3094" width="7" customWidth="1"/>
    <col min="3095" max="3095" width="0" hidden="1" customWidth="1"/>
    <col min="3096" max="3096" width="5.875" customWidth="1"/>
    <col min="3097" max="3097" width="42.5" bestFit="1" customWidth="1"/>
    <col min="3327" max="3327" width="3.375" customWidth="1"/>
    <col min="3328" max="3328" width="6.375" customWidth="1"/>
    <col min="3329" max="3329" width="14" customWidth="1"/>
    <col min="3330" max="3330" width="8.25" customWidth="1"/>
    <col min="3331" max="3331" width="8.875" customWidth="1"/>
    <col min="3332" max="3332" width="5.625" customWidth="1"/>
    <col min="3333" max="3333" width="4.375" customWidth="1"/>
    <col min="3334" max="3334" width="5.375" customWidth="1"/>
    <col min="3335" max="3335" width="7.5" customWidth="1"/>
    <col min="3336" max="3336" width="12.75" customWidth="1"/>
    <col min="3337" max="3337" width="8.625" customWidth="1"/>
    <col min="3338" max="3338" width="4.875" customWidth="1"/>
    <col min="3339" max="3341" width="4.25" customWidth="1"/>
    <col min="3342" max="3343" width="8.625" customWidth="1"/>
    <col min="3344" max="3344" width="0" hidden="1" customWidth="1"/>
    <col min="3345" max="3345" width="9.625" customWidth="1"/>
    <col min="3346" max="3346" width="7" customWidth="1"/>
    <col min="3347" max="3347" width="5.625" customWidth="1"/>
    <col min="3348" max="3349" width="0" hidden="1" customWidth="1"/>
    <col min="3350" max="3350" width="7" customWidth="1"/>
    <col min="3351" max="3351" width="0" hidden="1" customWidth="1"/>
    <col min="3352" max="3352" width="5.875" customWidth="1"/>
    <col min="3353" max="3353" width="42.5" bestFit="1" customWidth="1"/>
    <col min="3583" max="3583" width="3.375" customWidth="1"/>
    <col min="3584" max="3584" width="6.375" customWidth="1"/>
    <col min="3585" max="3585" width="14" customWidth="1"/>
    <col min="3586" max="3586" width="8.25" customWidth="1"/>
    <col min="3587" max="3587" width="8.875" customWidth="1"/>
    <col min="3588" max="3588" width="5.625" customWidth="1"/>
    <col min="3589" max="3589" width="4.375" customWidth="1"/>
    <col min="3590" max="3590" width="5.375" customWidth="1"/>
    <col min="3591" max="3591" width="7.5" customWidth="1"/>
    <col min="3592" max="3592" width="12.75" customWidth="1"/>
    <col min="3593" max="3593" width="8.625" customWidth="1"/>
    <col min="3594" max="3594" width="4.875" customWidth="1"/>
    <col min="3595" max="3597" width="4.25" customWidth="1"/>
    <col min="3598" max="3599" width="8.625" customWidth="1"/>
    <col min="3600" max="3600" width="0" hidden="1" customWidth="1"/>
    <col min="3601" max="3601" width="9.625" customWidth="1"/>
    <col min="3602" max="3602" width="7" customWidth="1"/>
    <col min="3603" max="3603" width="5.625" customWidth="1"/>
    <col min="3604" max="3605" width="0" hidden="1" customWidth="1"/>
    <col min="3606" max="3606" width="7" customWidth="1"/>
    <col min="3607" max="3607" width="0" hidden="1" customWidth="1"/>
    <col min="3608" max="3608" width="5.875" customWidth="1"/>
    <col min="3609" max="3609" width="42.5" bestFit="1" customWidth="1"/>
    <col min="3839" max="3839" width="3.375" customWidth="1"/>
    <col min="3840" max="3840" width="6.375" customWidth="1"/>
    <col min="3841" max="3841" width="14" customWidth="1"/>
    <col min="3842" max="3842" width="8.25" customWidth="1"/>
    <col min="3843" max="3843" width="8.875" customWidth="1"/>
    <col min="3844" max="3844" width="5.625" customWidth="1"/>
    <col min="3845" max="3845" width="4.375" customWidth="1"/>
    <col min="3846" max="3846" width="5.375" customWidth="1"/>
    <col min="3847" max="3847" width="7.5" customWidth="1"/>
    <col min="3848" max="3848" width="12.75" customWidth="1"/>
    <col min="3849" max="3849" width="8.625" customWidth="1"/>
    <col min="3850" max="3850" width="4.875" customWidth="1"/>
    <col min="3851" max="3853" width="4.25" customWidth="1"/>
    <col min="3854" max="3855" width="8.625" customWidth="1"/>
    <col min="3856" max="3856" width="0" hidden="1" customWidth="1"/>
    <col min="3857" max="3857" width="9.625" customWidth="1"/>
    <col min="3858" max="3858" width="7" customWidth="1"/>
    <col min="3859" max="3859" width="5.625" customWidth="1"/>
    <col min="3860" max="3861" width="0" hidden="1" customWidth="1"/>
    <col min="3862" max="3862" width="7" customWidth="1"/>
    <col min="3863" max="3863" width="0" hidden="1" customWidth="1"/>
    <col min="3864" max="3864" width="5.875" customWidth="1"/>
    <col min="3865" max="3865" width="42.5" bestFit="1" customWidth="1"/>
    <col min="4095" max="4095" width="3.375" customWidth="1"/>
    <col min="4096" max="4096" width="6.375" customWidth="1"/>
    <col min="4097" max="4097" width="14" customWidth="1"/>
    <col min="4098" max="4098" width="8.25" customWidth="1"/>
    <col min="4099" max="4099" width="8.875" customWidth="1"/>
    <col min="4100" max="4100" width="5.625" customWidth="1"/>
    <col min="4101" max="4101" width="4.375" customWidth="1"/>
    <col min="4102" max="4102" width="5.375" customWidth="1"/>
    <col min="4103" max="4103" width="7.5" customWidth="1"/>
    <col min="4104" max="4104" width="12.75" customWidth="1"/>
    <col min="4105" max="4105" width="8.625" customWidth="1"/>
    <col min="4106" max="4106" width="4.875" customWidth="1"/>
    <col min="4107" max="4109" width="4.25" customWidth="1"/>
    <col min="4110" max="4111" width="8.625" customWidth="1"/>
    <col min="4112" max="4112" width="0" hidden="1" customWidth="1"/>
    <col min="4113" max="4113" width="9.625" customWidth="1"/>
    <col min="4114" max="4114" width="7" customWidth="1"/>
    <col min="4115" max="4115" width="5.625" customWidth="1"/>
    <col min="4116" max="4117" width="0" hidden="1" customWidth="1"/>
    <col min="4118" max="4118" width="7" customWidth="1"/>
    <col min="4119" max="4119" width="0" hidden="1" customWidth="1"/>
    <col min="4120" max="4120" width="5.875" customWidth="1"/>
    <col min="4121" max="4121" width="42.5" bestFit="1" customWidth="1"/>
    <col min="4351" max="4351" width="3.375" customWidth="1"/>
    <col min="4352" max="4352" width="6.375" customWidth="1"/>
    <col min="4353" max="4353" width="14" customWidth="1"/>
    <col min="4354" max="4354" width="8.25" customWidth="1"/>
    <col min="4355" max="4355" width="8.875" customWidth="1"/>
    <col min="4356" max="4356" width="5.625" customWidth="1"/>
    <col min="4357" max="4357" width="4.375" customWidth="1"/>
    <col min="4358" max="4358" width="5.375" customWidth="1"/>
    <col min="4359" max="4359" width="7.5" customWidth="1"/>
    <col min="4360" max="4360" width="12.75" customWidth="1"/>
    <col min="4361" max="4361" width="8.625" customWidth="1"/>
    <col min="4362" max="4362" width="4.875" customWidth="1"/>
    <col min="4363" max="4365" width="4.25" customWidth="1"/>
    <col min="4366" max="4367" width="8.625" customWidth="1"/>
    <col min="4368" max="4368" width="0" hidden="1" customWidth="1"/>
    <col min="4369" max="4369" width="9.625" customWidth="1"/>
    <col min="4370" max="4370" width="7" customWidth="1"/>
    <col min="4371" max="4371" width="5.625" customWidth="1"/>
    <col min="4372" max="4373" width="0" hidden="1" customWidth="1"/>
    <col min="4374" max="4374" width="7" customWidth="1"/>
    <col min="4375" max="4375" width="0" hidden="1" customWidth="1"/>
    <col min="4376" max="4376" width="5.875" customWidth="1"/>
    <col min="4377" max="4377" width="42.5" bestFit="1" customWidth="1"/>
    <col min="4607" max="4607" width="3.375" customWidth="1"/>
    <col min="4608" max="4608" width="6.375" customWidth="1"/>
    <col min="4609" max="4609" width="14" customWidth="1"/>
    <col min="4610" max="4610" width="8.25" customWidth="1"/>
    <col min="4611" max="4611" width="8.875" customWidth="1"/>
    <col min="4612" max="4612" width="5.625" customWidth="1"/>
    <col min="4613" max="4613" width="4.375" customWidth="1"/>
    <col min="4614" max="4614" width="5.375" customWidth="1"/>
    <col min="4615" max="4615" width="7.5" customWidth="1"/>
    <col min="4616" max="4616" width="12.75" customWidth="1"/>
    <col min="4617" max="4617" width="8.625" customWidth="1"/>
    <col min="4618" max="4618" width="4.875" customWidth="1"/>
    <col min="4619" max="4621" width="4.25" customWidth="1"/>
    <col min="4622" max="4623" width="8.625" customWidth="1"/>
    <col min="4624" max="4624" width="0" hidden="1" customWidth="1"/>
    <col min="4625" max="4625" width="9.625" customWidth="1"/>
    <col min="4626" max="4626" width="7" customWidth="1"/>
    <col min="4627" max="4627" width="5.625" customWidth="1"/>
    <col min="4628" max="4629" width="0" hidden="1" customWidth="1"/>
    <col min="4630" max="4630" width="7" customWidth="1"/>
    <col min="4631" max="4631" width="0" hidden="1" customWidth="1"/>
    <col min="4632" max="4632" width="5.875" customWidth="1"/>
    <col min="4633" max="4633" width="42.5" bestFit="1" customWidth="1"/>
    <col min="4863" max="4863" width="3.375" customWidth="1"/>
    <col min="4864" max="4864" width="6.375" customWidth="1"/>
    <col min="4865" max="4865" width="14" customWidth="1"/>
    <col min="4866" max="4866" width="8.25" customWidth="1"/>
    <col min="4867" max="4867" width="8.875" customWidth="1"/>
    <col min="4868" max="4868" width="5.625" customWidth="1"/>
    <col min="4869" max="4869" width="4.375" customWidth="1"/>
    <col min="4870" max="4870" width="5.375" customWidth="1"/>
    <col min="4871" max="4871" width="7.5" customWidth="1"/>
    <col min="4872" max="4872" width="12.75" customWidth="1"/>
    <col min="4873" max="4873" width="8.625" customWidth="1"/>
    <col min="4874" max="4874" width="4.875" customWidth="1"/>
    <col min="4875" max="4877" width="4.25" customWidth="1"/>
    <col min="4878" max="4879" width="8.625" customWidth="1"/>
    <col min="4880" max="4880" width="0" hidden="1" customWidth="1"/>
    <col min="4881" max="4881" width="9.625" customWidth="1"/>
    <col min="4882" max="4882" width="7" customWidth="1"/>
    <col min="4883" max="4883" width="5.625" customWidth="1"/>
    <col min="4884" max="4885" width="0" hidden="1" customWidth="1"/>
    <col min="4886" max="4886" width="7" customWidth="1"/>
    <col min="4887" max="4887" width="0" hidden="1" customWidth="1"/>
    <col min="4888" max="4888" width="5.875" customWidth="1"/>
    <col min="4889" max="4889" width="42.5" bestFit="1" customWidth="1"/>
    <col min="5119" max="5119" width="3.375" customWidth="1"/>
    <col min="5120" max="5120" width="6.375" customWidth="1"/>
    <col min="5121" max="5121" width="14" customWidth="1"/>
    <col min="5122" max="5122" width="8.25" customWidth="1"/>
    <col min="5123" max="5123" width="8.875" customWidth="1"/>
    <col min="5124" max="5124" width="5.625" customWidth="1"/>
    <col min="5125" max="5125" width="4.375" customWidth="1"/>
    <col min="5126" max="5126" width="5.375" customWidth="1"/>
    <col min="5127" max="5127" width="7.5" customWidth="1"/>
    <col min="5128" max="5128" width="12.75" customWidth="1"/>
    <col min="5129" max="5129" width="8.625" customWidth="1"/>
    <col min="5130" max="5130" width="4.875" customWidth="1"/>
    <col min="5131" max="5133" width="4.25" customWidth="1"/>
    <col min="5134" max="5135" width="8.625" customWidth="1"/>
    <col min="5136" max="5136" width="0" hidden="1" customWidth="1"/>
    <col min="5137" max="5137" width="9.625" customWidth="1"/>
    <col min="5138" max="5138" width="7" customWidth="1"/>
    <col min="5139" max="5139" width="5.625" customWidth="1"/>
    <col min="5140" max="5141" width="0" hidden="1" customWidth="1"/>
    <col min="5142" max="5142" width="7" customWidth="1"/>
    <col min="5143" max="5143" width="0" hidden="1" customWidth="1"/>
    <col min="5144" max="5144" width="5.875" customWidth="1"/>
    <col min="5145" max="5145" width="42.5" bestFit="1" customWidth="1"/>
    <col min="5375" max="5375" width="3.375" customWidth="1"/>
    <col min="5376" max="5376" width="6.375" customWidth="1"/>
    <col min="5377" max="5377" width="14" customWidth="1"/>
    <col min="5378" max="5378" width="8.25" customWidth="1"/>
    <col min="5379" max="5379" width="8.875" customWidth="1"/>
    <col min="5380" max="5380" width="5.625" customWidth="1"/>
    <col min="5381" max="5381" width="4.375" customWidth="1"/>
    <col min="5382" max="5382" width="5.375" customWidth="1"/>
    <col min="5383" max="5383" width="7.5" customWidth="1"/>
    <col min="5384" max="5384" width="12.75" customWidth="1"/>
    <col min="5385" max="5385" width="8.625" customWidth="1"/>
    <col min="5386" max="5386" width="4.875" customWidth="1"/>
    <col min="5387" max="5389" width="4.25" customWidth="1"/>
    <col min="5390" max="5391" width="8.625" customWidth="1"/>
    <col min="5392" max="5392" width="0" hidden="1" customWidth="1"/>
    <col min="5393" max="5393" width="9.625" customWidth="1"/>
    <col min="5394" max="5394" width="7" customWidth="1"/>
    <col min="5395" max="5395" width="5.625" customWidth="1"/>
    <col min="5396" max="5397" width="0" hidden="1" customWidth="1"/>
    <col min="5398" max="5398" width="7" customWidth="1"/>
    <col min="5399" max="5399" width="0" hidden="1" customWidth="1"/>
    <col min="5400" max="5400" width="5.875" customWidth="1"/>
    <col min="5401" max="5401" width="42.5" bestFit="1" customWidth="1"/>
    <col min="5631" max="5631" width="3.375" customWidth="1"/>
    <col min="5632" max="5632" width="6.375" customWidth="1"/>
    <col min="5633" max="5633" width="14" customWidth="1"/>
    <col min="5634" max="5634" width="8.25" customWidth="1"/>
    <col min="5635" max="5635" width="8.875" customWidth="1"/>
    <col min="5636" max="5636" width="5.625" customWidth="1"/>
    <col min="5637" max="5637" width="4.375" customWidth="1"/>
    <col min="5638" max="5638" width="5.375" customWidth="1"/>
    <col min="5639" max="5639" width="7.5" customWidth="1"/>
    <col min="5640" max="5640" width="12.75" customWidth="1"/>
    <col min="5641" max="5641" width="8.625" customWidth="1"/>
    <col min="5642" max="5642" width="4.875" customWidth="1"/>
    <col min="5643" max="5645" width="4.25" customWidth="1"/>
    <col min="5646" max="5647" width="8.625" customWidth="1"/>
    <col min="5648" max="5648" width="0" hidden="1" customWidth="1"/>
    <col min="5649" max="5649" width="9.625" customWidth="1"/>
    <col min="5650" max="5650" width="7" customWidth="1"/>
    <col min="5651" max="5651" width="5.625" customWidth="1"/>
    <col min="5652" max="5653" width="0" hidden="1" customWidth="1"/>
    <col min="5654" max="5654" width="7" customWidth="1"/>
    <col min="5655" max="5655" width="0" hidden="1" customWidth="1"/>
    <col min="5656" max="5656" width="5.875" customWidth="1"/>
    <col min="5657" max="5657" width="42.5" bestFit="1" customWidth="1"/>
    <col min="5887" max="5887" width="3.375" customWidth="1"/>
    <col min="5888" max="5888" width="6.375" customWidth="1"/>
    <col min="5889" max="5889" width="14" customWidth="1"/>
    <col min="5890" max="5890" width="8.25" customWidth="1"/>
    <col min="5891" max="5891" width="8.875" customWidth="1"/>
    <col min="5892" max="5892" width="5.625" customWidth="1"/>
    <col min="5893" max="5893" width="4.375" customWidth="1"/>
    <col min="5894" max="5894" width="5.375" customWidth="1"/>
    <col min="5895" max="5895" width="7.5" customWidth="1"/>
    <col min="5896" max="5896" width="12.75" customWidth="1"/>
    <col min="5897" max="5897" width="8.625" customWidth="1"/>
    <col min="5898" max="5898" width="4.875" customWidth="1"/>
    <col min="5899" max="5901" width="4.25" customWidth="1"/>
    <col min="5902" max="5903" width="8.625" customWidth="1"/>
    <col min="5904" max="5904" width="0" hidden="1" customWidth="1"/>
    <col min="5905" max="5905" width="9.625" customWidth="1"/>
    <col min="5906" max="5906" width="7" customWidth="1"/>
    <col min="5907" max="5907" width="5.625" customWidth="1"/>
    <col min="5908" max="5909" width="0" hidden="1" customWidth="1"/>
    <col min="5910" max="5910" width="7" customWidth="1"/>
    <col min="5911" max="5911" width="0" hidden="1" customWidth="1"/>
    <col min="5912" max="5912" width="5.875" customWidth="1"/>
    <col min="5913" max="5913" width="42.5" bestFit="1" customWidth="1"/>
    <col min="6143" max="6143" width="3.375" customWidth="1"/>
    <col min="6144" max="6144" width="6.375" customWidth="1"/>
    <col min="6145" max="6145" width="14" customWidth="1"/>
    <col min="6146" max="6146" width="8.25" customWidth="1"/>
    <col min="6147" max="6147" width="8.875" customWidth="1"/>
    <col min="6148" max="6148" width="5.625" customWidth="1"/>
    <col min="6149" max="6149" width="4.375" customWidth="1"/>
    <col min="6150" max="6150" width="5.375" customWidth="1"/>
    <col min="6151" max="6151" width="7.5" customWidth="1"/>
    <col min="6152" max="6152" width="12.75" customWidth="1"/>
    <col min="6153" max="6153" width="8.625" customWidth="1"/>
    <col min="6154" max="6154" width="4.875" customWidth="1"/>
    <col min="6155" max="6157" width="4.25" customWidth="1"/>
    <col min="6158" max="6159" width="8.625" customWidth="1"/>
    <col min="6160" max="6160" width="0" hidden="1" customWidth="1"/>
    <col min="6161" max="6161" width="9.625" customWidth="1"/>
    <col min="6162" max="6162" width="7" customWidth="1"/>
    <col min="6163" max="6163" width="5.625" customWidth="1"/>
    <col min="6164" max="6165" width="0" hidden="1" customWidth="1"/>
    <col min="6166" max="6166" width="7" customWidth="1"/>
    <col min="6167" max="6167" width="0" hidden="1" customWidth="1"/>
    <col min="6168" max="6168" width="5.875" customWidth="1"/>
    <col min="6169" max="6169" width="42.5" bestFit="1" customWidth="1"/>
    <col min="6399" max="6399" width="3.375" customWidth="1"/>
    <col min="6400" max="6400" width="6.375" customWidth="1"/>
    <col min="6401" max="6401" width="14" customWidth="1"/>
    <col min="6402" max="6402" width="8.25" customWidth="1"/>
    <col min="6403" max="6403" width="8.875" customWidth="1"/>
    <col min="6404" max="6404" width="5.625" customWidth="1"/>
    <col min="6405" max="6405" width="4.375" customWidth="1"/>
    <col min="6406" max="6406" width="5.375" customWidth="1"/>
    <col min="6407" max="6407" width="7.5" customWidth="1"/>
    <col min="6408" max="6408" width="12.75" customWidth="1"/>
    <col min="6409" max="6409" width="8.625" customWidth="1"/>
    <col min="6410" max="6410" width="4.875" customWidth="1"/>
    <col min="6411" max="6413" width="4.25" customWidth="1"/>
    <col min="6414" max="6415" width="8.625" customWidth="1"/>
    <col min="6416" max="6416" width="0" hidden="1" customWidth="1"/>
    <col min="6417" max="6417" width="9.625" customWidth="1"/>
    <col min="6418" max="6418" width="7" customWidth="1"/>
    <col min="6419" max="6419" width="5.625" customWidth="1"/>
    <col min="6420" max="6421" width="0" hidden="1" customWidth="1"/>
    <col min="6422" max="6422" width="7" customWidth="1"/>
    <col min="6423" max="6423" width="0" hidden="1" customWidth="1"/>
    <col min="6424" max="6424" width="5.875" customWidth="1"/>
    <col min="6425" max="6425" width="42.5" bestFit="1" customWidth="1"/>
    <col min="6655" max="6655" width="3.375" customWidth="1"/>
    <col min="6656" max="6656" width="6.375" customWidth="1"/>
    <col min="6657" max="6657" width="14" customWidth="1"/>
    <col min="6658" max="6658" width="8.25" customWidth="1"/>
    <col min="6659" max="6659" width="8.875" customWidth="1"/>
    <col min="6660" max="6660" width="5.625" customWidth="1"/>
    <col min="6661" max="6661" width="4.375" customWidth="1"/>
    <col min="6662" max="6662" width="5.375" customWidth="1"/>
    <col min="6663" max="6663" width="7.5" customWidth="1"/>
    <col min="6664" max="6664" width="12.75" customWidth="1"/>
    <col min="6665" max="6665" width="8.625" customWidth="1"/>
    <col min="6666" max="6666" width="4.875" customWidth="1"/>
    <col min="6667" max="6669" width="4.25" customWidth="1"/>
    <col min="6670" max="6671" width="8.625" customWidth="1"/>
    <col min="6672" max="6672" width="0" hidden="1" customWidth="1"/>
    <col min="6673" max="6673" width="9.625" customWidth="1"/>
    <col min="6674" max="6674" width="7" customWidth="1"/>
    <col min="6675" max="6675" width="5.625" customWidth="1"/>
    <col min="6676" max="6677" width="0" hidden="1" customWidth="1"/>
    <col min="6678" max="6678" width="7" customWidth="1"/>
    <col min="6679" max="6679" width="0" hidden="1" customWidth="1"/>
    <col min="6680" max="6680" width="5.875" customWidth="1"/>
    <col min="6681" max="6681" width="42.5" bestFit="1" customWidth="1"/>
    <col min="6911" max="6911" width="3.375" customWidth="1"/>
    <col min="6912" max="6912" width="6.375" customWidth="1"/>
    <col min="6913" max="6913" width="14" customWidth="1"/>
    <col min="6914" max="6914" width="8.25" customWidth="1"/>
    <col min="6915" max="6915" width="8.875" customWidth="1"/>
    <col min="6916" max="6916" width="5.625" customWidth="1"/>
    <col min="6917" max="6917" width="4.375" customWidth="1"/>
    <col min="6918" max="6918" width="5.375" customWidth="1"/>
    <col min="6919" max="6919" width="7.5" customWidth="1"/>
    <col min="6920" max="6920" width="12.75" customWidth="1"/>
    <col min="6921" max="6921" width="8.625" customWidth="1"/>
    <col min="6922" max="6922" width="4.875" customWidth="1"/>
    <col min="6923" max="6925" width="4.25" customWidth="1"/>
    <col min="6926" max="6927" width="8.625" customWidth="1"/>
    <col min="6928" max="6928" width="0" hidden="1" customWidth="1"/>
    <col min="6929" max="6929" width="9.625" customWidth="1"/>
    <col min="6930" max="6930" width="7" customWidth="1"/>
    <col min="6931" max="6931" width="5.625" customWidth="1"/>
    <col min="6932" max="6933" width="0" hidden="1" customWidth="1"/>
    <col min="6934" max="6934" width="7" customWidth="1"/>
    <col min="6935" max="6935" width="0" hidden="1" customWidth="1"/>
    <col min="6936" max="6936" width="5.875" customWidth="1"/>
    <col min="6937" max="6937" width="42.5" bestFit="1" customWidth="1"/>
    <col min="7167" max="7167" width="3.375" customWidth="1"/>
    <col min="7168" max="7168" width="6.375" customWidth="1"/>
    <col min="7169" max="7169" width="14" customWidth="1"/>
    <col min="7170" max="7170" width="8.25" customWidth="1"/>
    <col min="7171" max="7171" width="8.875" customWidth="1"/>
    <col min="7172" max="7172" width="5.625" customWidth="1"/>
    <col min="7173" max="7173" width="4.375" customWidth="1"/>
    <col min="7174" max="7174" width="5.375" customWidth="1"/>
    <col min="7175" max="7175" width="7.5" customWidth="1"/>
    <col min="7176" max="7176" width="12.75" customWidth="1"/>
    <col min="7177" max="7177" width="8.625" customWidth="1"/>
    <col min="7178" max="7178" width="4.875" customWidth="1"/>
    <col min="7179" max="7181" width="4.25" customWidth="1"/>
    <col min="7182" max="7183" width="8.625" customWidth="1"/>
    <col min="7184" max="7184" width="0" hidden="1" customWidth="1"/>
    <col min="7185" max="7185" width="9.625" customWidth="1"/>
    <col min="7186" max="7186" width="7" customWidth="1"/>
    <col min="7187" max="7187" width="5.625" customWidth="1"/>
    <col min="7188" max="7189" width="0" hidden="1" customWidth="1"/>
    <col min="7190" max="7190" width="7" customWidth="1"/>
    <col min="7191" max="7191" width="0" hidden="1" customWidth="1"/>
    <col min="7192" max="7192" width="5.875" customWidth="1"/>
    <col min="7193" max="7193" width="42.5" bestFit="1" customWidth="1"/>
    <col min="7423" max="7423" width="3.375" customWidth="1"/>
    <col min="7424" max="7424" width="6.375" customWidth="1"/>
    <col min="7425" max="7425" width="14" customWidth="1"/>
    <col min="7426" max="7426" width="8.25" customWidth="1"/>
    <col min="7427" max="7427" width="8.875" customWidth="1"/>
    <col min="7428" max="7428" width="5.625" customWidth="1"/>
    <col min="7429" max="7429" width="4.375" customWidth="1"/>
    <col min="7430" max="7430" width="5.375" customWidth="1"/>
    <col min="7431" max="7431" width="7.5" customWidth="1"/>
    <col min="7432" max="7432" width="12.75" customWidth="1"/>
    <col min="7433" max="7433" width="8.625" customWidth="1"/>
    <col min="7434" max="7434" width="4.875" customWidth="1"/>
    <col min="7435" max="7437" width="4.25" customWidth="1"/>
    <col min="7438" max="7439" width="8.625" customWidth="1"/>
    <col min="7440" max="7440" width="0" hidden="1" customWidth="1"/>
    <col min="7441" max="7441" width="9.625" customWidth="1"/>
    <col min="7442" max="7442" width="7" customWidth="1"/>
    <col min="7443" max="7443" width="5.625" customWidth="1"/>
    <col min="7444" max="7445" width="0" hidden="1" customWidth="1"/>
    <col min="7446" max="7446" width="7" customWidth="1"/>
    <col min="7447" max="7447" width="0" hidden="1" customWidth="1"/>
    <col min="7448" max="7448" width="5.875" customWidth="1"/>
    <col min="7449" max="7449" width="42.5" bestFit="1" customWidth="1"/>
    <col min="7679" max="7679" width="3.375" customWidth="1"/>
    <col min="7680" max="7680" width="6.375" customWidth="1"/>
    <col min="7681" max="7681" width="14" customWidth="1"/>
    <col min="7682" max="7682" width="8.25" customWidth="1"/>
    <col min="7683" max="7683" width="8.875" customWidth="1"/>
    <col min="7684" max="7684" width="5.625" customWidth="1"/>
    <col min="7685" max="7685" width="4.375" customWidth="1"/>
    <col min="7686" max="7686" width="5.375" customWidth="1"/>
    <col min="7687" max="7687" width="7.5" customWidth="1"/>
    <col min="7688" max="7688" width="12.75" customWidth="1"/>
    <col min="7689" max="7689" width="8.625" customWidth="1"/>
    <col min="7690" max="7690" width="4.875" customWidth="1"/>
    <col min="7691" max="7693" width="4.25" customWidth="1"/>
    <col min="7694" max="7695" width="8.625" customWidth="1"/>
    <col min="7696" max="7696" width="0" hidden="1" customWidth="1"/>
    <col min="7697" max="7697" width="9.625" customWidth="1"/>
    <col min="7698" max="7698" width="7" customWidth="1"/>
    <col min="7699" max="7699" width="5.625" customWidth="1"/>
    <col min="7700" max="7701" width="0" hidden="1" customWidth="1"/>
    <col min="7702" max="7702" width="7" customWidth="1"/>
    <col min="7703" max="7703" width="0" hidden="1" customWidth="1"/>
    <col min="7704" max="7704" width="5.875" customWidth="1"/>
    <col min="7705" max="7705" width="42.5" bestFit="1" customWidth="1"/>
    <col min="7935" max="7935" width="3.375" customWidth="1"/>
    <col min="7936" max="7936" width="6.375" customWidth="1"/>
    <col min="7937" max="7937" width="14" customWidth="1"/>
    <col min="7938" max="7938" width="8.25" customWidth="1"/>
    <col min="7939" max="7939" width="8.875" customWidth="1"/>
    <col min="7940" max="7940" width="5.625" customWidth="1"/>
    <col min="7941" max="7941" width="4.375" customWidth="1"/>
    <col min="7942" max="7942" width="5.375" customWidth="1"/>
    <col min="7943" max="7943" width="7.5" customWidth="1"/>
    <col min="7944" max="7944" width="12.75" customWidth="1"/>
    <col min="7945" max="7945" width="8.625" customWidth="1"/>
    <col min="7946" max="7946" width="4.875" customWidth="1"/>
    <col min="7947" max="7949" width="4.25" customWidth="1"/>
    <col min="7950" max="7951" width="8.625" customWidth="1"/>
    <col min="7952" max="7952" width="0" hidden="1" customWidth="1"/>
    <col min="7953" max="7953" width="9.625" customWidth="1"/>
    <col min="7954" max="7954" width="7" customWidth="1"/>
    <col min="7955" max="7955" width="5.625" customWidth="1"/>
    <col min="7956" max="7957" width="0" hidden="1" customWidth="1"/>
    <col min="7958" max="7958" width="7" customWidth="1"/>
    <col min="7959" max="7959" width="0" hidden="1" customWidth="1"/>
    <col min="7960" max="7960" width="5.875" customWidth="1"/>
    <col min="7961" max="7961" width="42.5" bestFit="1" customWidth="1"/>
    <col min="8191" max="8191" width="3.375" customWidth="1"/>
    <col min="8192" max="8192" width="6.375" customWidth="1"/>
    <col min="8193" max="8193" width="14" customWidth="1"/>
    <col min="8194" max="8194" width="8.25" customWidth="1"/>
    <col min="8195" max="8195" width="8.875" customWidth="1"/>
    <col min="8196" max="8196" width="5.625" customWidth="1"/>
    <col min="8197" max="8197" width="4.375" customWidth="1"/>
    <col min="8198" max="8198" width="5.375" customWidth="1"/>
    <col min="8199" max="8199" width="7.5" customWidth="1"/>
    <col min="8200" max="8200" width="12.75" customWidth="1"/>
    <col min="8201" max="8201" width="8.625" customWidth="1"/>
    <col min="8202" max="8202" width="4.875" customWidth="1"/>
    <col min="8203" max="8205" width="4.25" customWidth="1"/>
    <col min="8206" max="8207" width="8.625" customWidth="1"/>
    <col min="8208" max="8208" width="0" hidden="1" customWidth="1"/>
    <col min="8209" max="8209" width="9.625" customWidth="1"/>
    <col min="8210" max="8210" width="7" customWidth="1"/>
    <col min="8211" max="8211" width="5.625" customWidth="1"/>
    <col min="8212" max="8213" width="0" hidden="1" customWidth="1"/>
    <col min="8214" max="8214" width="7" customWidth="1"/>
    <col min="8215" max="8215" width="0" hidden="1" customWidth="1"/>
    <col min="8216" max="8216" width="5.875" customWidth="1"/>
    <col min="8217" max="8217" width="42.5" bestFit="1" customWidth="1"/>
    <col min="8447" max="8447" width="3.375" customWidth="1"/>
    <col min="8448" max="8448" width="6.375" customWidth="1"/>
    <col min="8449" max="8449" width="14" customWidth="1"/>
    <col min="8450" max="8450" width="8.25" customWidth="1"/>
    <col min="8451" max="8451" width="8.875" customWidth="1"/>
    <col min="8452" max="8452" width="5.625" customWidth="1"/>
    <col min="8453" max="8453" width="4.375" customWidth="1"/>
    <col min="8454" max="8454" width="5.375" customWidth="1"/>
    <col min="8455" max="8455" width="7.5" customWidth="1"/>
    <col min="8456" max="8456" width="12.75" customWidth="1"/>
    <col min="8457" max="8457" width="8.625" customWidth="1"/>
    <col min="8458" max="8458" width="4.875" customWidth="1"/>
    <col min="8459" max="8461" width="4.25" customWidth="1"/>
    <col min="8462" max="8463" width="8.625" customWidth="1"/>
    <col min="8464" max="8464" width="0" hidden="1" customWidth="1"/>
    <col min="8465" max="8465" width="9.625" customWidth="1"/>
    <col min="8466" max="8466" width="7" customWidth="1"/>
    <col min="8467" max="8467" width="5.625" customWidth="1"/>
    <col min="8468" max="8469" width="0" hidden="1" customWidth="1"/>
    <col min="8470" max="8470" width="7" customWidth="1"/>
    <col min="8471" max="8471" width="0" hidden="1" customWidth="1"/>
    <col min="8472" max="8472" width="5.875" customWidth="1"/>
    <col min="8473" max="8473" width="42.5" bestFit="1" customWidth="1"/>
    <col min="8703" max="8703" width="3.375" customWidth="1"/>
    <col min="8704" max="8704" width="6.375" customWidth="1"/>
    <col min="8705" max="8705" width="14" customWidth="1"/>
    <col min="8706" max="8706" width="8.25" customWidth="1"/>
    <col min="8707" max="8707" width="8.875" customWidth="1"/>
    <col min="8708" max="8708" width="5.625" customWidth="1"/>
    <col min="8709" max="8709" width="4.375" customWidth="1"/>
    <col min="8710" max="8710" width="5.375" customWidth="1"/>
    <col min="8711" max="8711" width="7.5" customWidth="1"/>
    <col min="8712" max="8712" width="12.75" customWidth="1"/>
    <col min="8713" max="8713" width="8.625" customWidth="1"/>
    <col min="8714" max="8714" width="4.875" customWidth="1"/>
    <col min="8715" max="8717" width="4.25" customWidth="1"/>
    <col min="8718" max="8719" width="8.625" customWidth="1"/>
    <col min="8720" max="8720" width="0" hidden="1" customWidth="1"/>
    <col min="8721" max="8721" width="9.625" customWidth="1"/>
    <col min="8722" max="8722" width="7" customWidth="1"/>
    <col min="8723" max="8723" width="5.625" customWidth="1"/>
    <col min="8724" max="8725" width="0" hidden="1" customWidth="1"/>
    <col min="8726" max="8726" width="7" customWidth="1"/>
    <col min="8727" max="8727" width="0" hidden="1" customWidth="1"/>
    <col min="8728" max="8728" width="5.875" customWidth="1"/>
    <col min="8729" max="8729" width="42.5" bestFit="1" customWidth="1"/>
    <col min="8959" max="8959" width="3.375" customWidth="1"/>
    <col min="8960" max="8960" width="6.375" customWidth="1"/>
    <col min="8961" max="8961" width="14" customWidth="1"/>
    <col min="8962" max="8962" width="8.25" customWidth="1"/>
    <col min="8963" max="8963" width="8.875" customWidth="1"/>
    <col min="8964" max="8964" width="5.625" customWidth="1"/>
    <col min="8965" max="8965" width="4.375" customWidth="1"/>
    <col min="8966" max="8966" width="5.375" customWidth="1"/>
    <col min="8967" max="8967" width="7.5" customWidth="1"/>
    <col min="8968" max="8968" width="12.75" customWidth="1"/>
    <col min="8969" max="8969" width="8.625" customWidth="1"/>
    <col min="8970" max="8970" width="4.875" customWidth="1"/>
    <col min="8971" max="8973" width="4.25" customWidth="1"/>
    <col min="8974" max="8975" width="8.625" customWidth="1"/>
    <col min="8976" max="8976" width="0" hidden="1" customWidth="1"/>
    <col min="8977" max="8977" width="9.625" customWidth="1"/>
    <col min="8978" max="8978" width="7" customWidth="1"/>
    <col min="8979" max="8979" width="5.625" customWidth="1"/>
    <col min="8980" max="8981" width="0" hidden="1" customWidth="1"/>
    <col min="8982" max="8982" width="7" customWidth="1"/>
    <col min="8983" max="8983" width="0" hidden="1" customWidth="1"/>
    <col min="8984" max="8984" width="5.875" customWidth="1"/>
    <col min="8985" max="8985" width="42.5" bestFit="1" customWidth="1"/>
    <col min="9215" max="9215" width="3.375" customWidth="1"/>
    <col min="9216" max="9216" width="6.375" customWidth="1"/>
    <col min="9217" max="9217" width="14" customWidth="1"/>
    <col min="9218" max="9218" width="8.25" customWidth="1"/>
    <col min="9219" max="9219" width="8.875" customWidth="1"/>
    <col min="9220" max="9220" width="5.625" customWidth="1"/>
    <col min="9221" max="9221" width="4.375" customWidth="1"/>
    <col min="9222" max="9222" width="5.375" customWidth="1"/>
    <col min="9223" max="9223" width="7.5" customWidth="1"/>
    <col min="9224" max="9224" width="12.75" customWidth="1"/>
    <col min="9225" max="9225" width="8.625" customWidth="1"/>
    <col min="9226" max="9226" width="4.875" customWidth="1"/>
    <col min="9227" max="9229" width="4.25" customWidth="1"/>
    <col min="9230" max="9231" width="8.625" customWidth="1"/>
    <col min="9232" max="9232" width="0" hidden="1" customWidth="1"/>
    <col min="9233" max="9233" width="9.625" customWidth="1"/>
    <col min="9234" max="9234" width="7" customWidth="1"/>
    <col min="9235" max="9235" width="5.625" customWidth="1"/>
    <col min="9236" max="9237" width="0" hidden="1" customWidth="1"/>
    <col min="9238" max="9238" width="7" customWidth="1"/>
    <col min="9239" max="9239" width="0" hidden="1" customWidth="1"/>
    <col min="9240" max="9240" width="5.875" customWidth="1"/>
    <col min="9241" max="9241" width="42.5" bestFit="1" customWidth="1"/>
    <col min="9471" max="9471" width="3.375" customWidth="1"/>
    <col min="9472" max="9472" width="6.375" customWidth="1"/>
    <col min="9473" max="9473" width="14" customWidth="1"/>
    <col min="9474" max="9474" width="8.25" customWidth="1"/>
    <col min="9475" max="9475" width="8.875" customWidth="1"/>
    <col min="9476" max="9476" width="5.625" customWidth="1"/>
    <col min="9477" max="9477" width="4.375" customWidth="1"/>
    <col min="9478" max="9478" width="5.375" customWidth="1"/>
    <col min="9479" max="9479" width="7.5" customWidth="1"/>
    <col min="9480" max="9480" width="12.75" customWidth="1"/>
    <col min="9481" max="9481" width="8.625" customWidth="1"/>
    <col min="9482" max="9482" width="4.875" customWidth="1"/>
    <col min="9483" max="9485" width="4.25" customWidth="1"/>
    <col min="9486" max="9487" width="8.625" customWidth="1"/>
    <col min="9488" max="9488" width="0" hidden="1" customWidth="1"/>
    <col min="9489" max="9489" width="9.625" customWidth="1"/>
    <col min="9490" max="9490" width="7" customWidth="1"/>
    <col min="9491" max="9491" width="5.625" customWidth="1"/>
    <col min="9492" max="9493" width="0" hidden="1" customWidth="1"/>
    <col min="9494" max="9494" width="7" customWidth="1"/>
    <col min="9495" max="9495" width="0" hidden="1" customWidth="1"/>
    <col min="9496" max="9496" width="5.875" customWidth="1"/>
    <col min="9497" max="9497" width="42.5" bestFit="1" customWidth="1"/>
    <col min="9727" max="9727" width="3.375" customWidth="1"/>
    <col min="9728" max="9728" width="6.375" customWidth="1"/>
    <col min="9729" max="9729" width="14" customWidth="1"/>
    <col min="9730" max="9730" width="8.25" customWidth="1"/>
    <col min="9731" max="9731" width="8.875" customWidth="1"/>
    <col min="9732" max="9732" width="5.625" customWidth="1"/>
    <col min="9733" max="9733" width="4.375" customWidth="1"/>
    <col min="9734" max="9734" width="5.375" customWidth="1"/>
    <col min="9735" max="9735" width="7.5" customWidth="1"/>
    <col min="9736" max="9736" width="12.75" customWidth="1"/>
    <col min="9737" max="9737" width="8.625" customWidth="1"/>
    <col min="9738" max="9738" width="4.875" customWidth="1"/>
    <col min="9739" max="9741" width="4.25" customWidth="1"/>
    <col min="9742" max="9743" width="8.625" customWidth="1"/>
    <col min="9744" max="9744" width="0" hidden="1" customWidth="1"/>
    <col min="9745" max="9745" width="9.625" customWidth="1"/>
    <col min="9746" max="9746" width="7" customWidth="1"/>
    <col min="9747" max="9747" width="5.625" customWidth="1"/>
    <col min="9748" max="9749" width="0" hidden="1" customWidth="1"/>
    <col min="9750" max="9750" width="7" customWidth="1"/>
    <col min="9751" max="9751" width="0" hidden="1" customWidth="1"/>
    <col min="9752" max="9752" width="5.875" customWidth="1"/>
    <col min="9753" max="9753" width="42.5" bestFit="1" customWidth="1"/>
    <col min="9983" max="9983" width="3.375" customWidth="1"/>
    <col min="9984" max="9984" width="6.375" customWidth="1"/>
    <col min="9985" max="9985" width="14" customWidth="1"/>
    <col min="9986" max="9986" width="8.25" customWidth="1"/>
    <col min="9987" max="9987" width="8.875" customWidth="1"/>
    <col min="9988" max="9988" width="5.625" customWidth="1"/>
    <col min="9989" max="9989" width="4.375" customWidth="1"/>
    <col min="9990" max="9990" width="5.375" customWidth="1"/>
    <col min="9991" max="9991" width="7.5" customWidth="1"/>
    <col min="9992" max="9992" width="12.75" customWidth="1"/>
    <col min="9993" max="9993" width="8.625" customWidth="1"/>
    <col min="9994" max="9994" width="4.875" customWidth="1"/>
    <col min="9995" max="9997" width="4.25" customWidth="1"/>
    <col min="9998" max="9999" width="8.625" customWidth="1"/>
    <col min="10000" max="10000" width="0" hidden="1" customWidth="1"/>
    <col min="10001" max="10001" width="9.625" customWidth="1"/>
    <col min="10002" max="10002" width="7" customWidth="1"/>
    <col min="10003" max="10003" width="5.625" customWidth="1"/>
    <col min="10004" max="10005" width="0" hidden="1" customWidth="1"/>
    <col min="10006" max="10006" width="7" customWidth="1"/>
    <col min="10007" max="10007" width="0" hidden="1" customWidth="1"/>
    <col min="10008" max="10008" width="5.875" customWidth="1"/>
    <col min="10009" max="10009" width="42.5" bestFit="1" customWidth="1"/>
    <col min="10239" max="10239" width="3.375" customWidth="1"/>
    <col min="10240" max="10240" width="6.375" customWidth="1"/>
    <col min="10241" max="10241" width="14" customWidth="1"/>
    <col min="10242" max="10242" width="8.25" customWidth="1"/>
    <col min="10243" max="10243" width="8.875" customWidth="1"/>
    <col min="10244" max="10244" width="5.625" customWidth="1"/>
    <col min="10245" max="10245" width="4.375" customWidth="1"/>
    <col min="10246" max="10246" width="5.375" customWidth="1"/>
    <col min="10247" max="10247" width="7.5" customWidth="1"/>
    <col min="10248" max="10248" width="12.75" customWidth="1"/>
    <col min="10249" max="10249" width="8.625" customWidth="1"/>
    <col min="10250" max="10250" width="4.875" customWidth="1"/>
    <col min="10251" max="10253" width="4.25" customWidth="1"/>
    <col min="10254" max="10255" width="8.625" customWidth="1"/>
    <col min="10256" max="10256" width="0" hidden="1" customWidth="1"/>
    <col min="10257" max="10257" width="9.625" customWidth="1"/>
    <col min="10258" max="10258" width="7" customWidth="1"/>
    <col min="10259" max="10259" width="5.625" customWidth="1"/>
    <col min="10260" max="10261" width="0" hidden="1" customWidth="1"/>
    <col min="10262" max="10262" width="7" customWidth="1"/>
    <col min="10263" max="10263" width="0" hidden="1" customWidth="1"/>
    <col min="10264" max="10264" width="5.875" customWidth="1"/>
    <col min="10265" max="10265" width="42.5" bestFit="1" customWidth="1"/>
    <col min="10495" max="10495" width="3.375" customWidth="1"/>
    <col min="10496" max="10496" width="6.375" customWidth="1"/>
    <col min="10497" max="10497" width="14" customWidth="1"/>
    <col min="10498" max="10498" width="8.25" customWidth="1"/>
    <col min="10499" max="10499" width="8.875" customWidth="1"/>
    <col min="10500" max="10500" width="5.625" customWidth="1"/>
    <col min="10501" max="10501" width="4.375" customWidth="1"/>
    <col min="10502" max="10502" width="5.375" customWidth="1"/>
    <col min="10503" max="10503" width="7.5" customWidth="1"/>
    <col min="10504" max="10504" width="12.75" customWidth="1"/>
    <col min="10505" max="10505" width="8.625" customWidth="1"/>
    <col min="10506" max="10506" width="4.875" customWidth="1"/>
    <col min="10507" max="10509" width="4.25" customWidth="1"/>
    <col min="10510" max="10511" width="8.625" customWidth="1"/>
    <col min="10512" max="10512" width="0" hidden="1" customWidth="1"/>
    <col min="10513" max="10513" width="9.625" customWidth="1"/>
    <col min="10514" max="10514" width="7" customWidth="1"/>
    <col min="10515" max="10515" width="5.625" customWidth="1"/>
    <col min="10516" max="10517" width="0" hidden="1" customWidth="1"/>
    <col min="10518" max="10518" width="7" customWidth="1"/>
    <col min="10519" max="10519" width="0" hidden="1" customWidth="1"/>
    <col min="10520" max="10520" width="5.875" customWidth="1"/>
    <col min="10521" max="10521" width="42.5" bestFit="1" customWidth="1"/>
    <col min="10751" max="10751" width="3.375" customWidth="1"/>
    <col min="10752" max="10752" width="6.375" customWidth="1"/>
    <col min="10753" max="10753" width="14" customWidth="1"/>
    <col min="10754" max="10754" width="8.25" customWidth="1"/>
    <col min="10755" max="10755" width="8.875" customWidth="1"/>
    <col min="10756" max="10756" width="5.625" customWidth="1"/>
    <col min="10757" max="10757" width="4.375" customWidth="1"/>
    <col min="10758" max="10758" width="5.375" customWidth="1"/>
    <col min="10759" max="10759" width="7.5" customWidth="1"/>
    <col min="10760" max="10760" width="12.75" customWidth="1"/>
    <col min="10761" max="10761" width="8.625" customWidth="1"/>
    <col min="10762" max="10762" width="4.875" customWidth="1"/>
    <col min="10763" max="10765" width="4.25" customWidth="1"/>
    <col min="10766" max="10767" width="8.625" customWidth="1"/>
    <col min="10768" max="10768" width="0" hidden="1" customWidth="1"/>
    <col min="10769" max="10769" width="9.625" customWidth="1"/>
    <col min="10770" max="10770" width="7" customWidth="1"/>
    <col min="10771" max="10771" width="5.625" customWidth="1"/>
    <col min="10772" max="10773" width="0" hidden="1" customWidth="1"/>
    <col min="10774" max="10774" width="7" customWidth="1"/>
    <col min="10775" max="10775" width="0" hidden="1" customWidth="1"/>
    <col min="10776" max="10776" width="5.875" customWidth="1"/>
    <col min="10777" max="10777" width="42.5" bestFit="1" customWidth="1"/>
    <col min="11007" max="11007" width="3.375" customWidth="1"/>
    <col min="11008" max="11008" width="6.375" customWidth="1"/>
    <col min="11009" max="11009" width="14" customWidth="1"/>
    <col min="11010" max="11010" width="8.25" customWidth="1"/>
    <col min="11011" max="11011" width="8.875" customWidth="1"/>
    <col min="11012" max="11012" width="5.625" customWidth="1"/>
    <col min="11013" max="11013" width="4.375" customWidth="1"/>
    <col min="11014" max="11014" width="5.375" customWidth="1"/>
    <col min="11015" max="11015" width="7.5" customWidth="1"/>
    <col min="11016" max="11016" width="12.75" customWidth="1"/>
    <col min="11017" max="11017" width="8.625" customWidth="1"/>
    <col min="11018" max="11018" width="4.875" customWidth="1"/>
    <col min="11019" max="11021" width="4.25" customWidth="1"/>
    <col min="11022" max="11023" width="8.625" customWidth="1"/>
    <col min="11024" max="11024" width="0" hidden="1" customWidth="1"/>
    <col min="11025" max="11025" width="9.625" customWidth="1"/>
    <col min="11026" max="11026" width="7" customWidth="1"/>
    <col min="11027" max="11027" width="5.625" customWidth="1"/>
    <col min="11028" max="11029" width="0" hidden="1" customWidth="1"/>
    <col min="11030" max="11030" width="7" customWidth="1"/>
    <col min="11031" max="11031" width="0" hidden="1" customWidth="1"/>
    <col min="11032" max="11032" width="5.875" customWidth="1"/>
    <col min="11033" max="11033" width="42.5" bestFit="1" customWidth="1"/>
    <col min="11263" max="11263" width="3.375" customWidth="1"/>
    <col min="11264" max="11264" width="6.375" customWidth="1"/>
    <col min="11265" max="11265" width="14" customWidth="1"/>
    <col min="11266" max="11266" width="8.25" customWidth="1"/>
    <col min="11267" max="11267" width="8.875" customWidth="1"/>
    <col min="11268" max="11268" width="5.625" customWidth="1"/>
    <col min="11269" max="11269" width="4.375" customWidth="1"/>
    <col min="11270" max="11270" width="5.375" customWidth="1"/>
    <col min="11271" max="11271" width="7.5" customWidth="1"/>
    <col min="11272" max="11272" width="12.75" customWidth="1"/>
    <col min="11273" max="11273" width="8.625" customWidth="1"/>
    <col min="11274" max="11274" width="4.875" customWidth="1"/>
    <col min="11275" max="11277" width="4.25" customWidth="1"/>
    <col min="11278" max="11279" width="8.625" customWidth="1"/>
    <col min="11280" max="11280" width="0" hidden="1" customWidth="1"/>
    <col min="11281" max="11281" width="9.625" customWidth="1"/>
    <col min="11282" max="11282" width="7" customWidth="1"/>
    <col min="11283" max="11283" width="5.625" customWidth="1"/>
    <col min="11284" max="11285" width="0" hidden="1" customWidth="1"/>
    <col min="11286" max="11286" width="7" customWidth="1"/>
    <col min="11287" max="11287" width="0" hidden="1" customWidth="1"/>
    <col min="11288" max="11288" width="5.875" customWidth="1"/>
    <col min="11289" max="11289" width="42.5" bestFit="1" customWidth="1"/>
    <col min="11519" max="11519" width="3.375" customWidth="1"/>
    <col min="11520" max="11520" width="6.375" customWidth="1"/>
    <col min="11521" max="11521" width="14" customWidth="1"/>
    <col min="11522" max="11522" width="8.25" customWidth="1"/>
    <col min="11523" max="11523" width="8.875" customWidth="1"/>
    <col min="11524" max="11524" width="5.625" customWidth="1"/>
    <col min="11525" max="11525" width="4.375" customWidth="1"/>
    <col min="11526" max="11526" width="5.375" customWidth="1"/>
    <col min="11527" max="11527" width="7.5" customWidth="1"/>
    <col min="11528" max="11528" width="12.75" customWidth="1"/>
    <col min="11529" max="11529" width="8.625" customWidth="1"/>
    <col min="11530" max="11530" width="4.875" customWidth="1"/>
    <col min="11531" max="11533" width="4.25" customWidth="1"/>
    <col min="11534" max="11535" width="8.625" customWidth="1"/>
    <col min="11536" max="11536" width="0" hidden="1" customWidth="1"/>
    <col min="11537" max="11537" width="9.625" customWidth="1"/>
    <col min="11538" max="11538" width="7" customWidth="1"/>
    <col min="11539" max="11539" width="5.625" customWidth="1"/>
    <col min="11540" max="11541" width="0" hidden="1" customWidth="1"/>
    <col min="11542" max="11542" width="7" customWidth="1"/>
    <col min="11543" max="11543" width="0" hidden="1" customWidth="1"/>
    <col min="11544" max="11544" width="5.875" customWidth="1"/>
    <col min="11545" max="11545" width="42.5" bestFit="1" customWidth="1"/>
    <col min="11775" max="11775" width="3.375" customWidth="1"/>
    <col min="11776" max="11776" width="6.375" customWidth="1"/>
    <col min="11777" max="11777" width="14" customWidth="1"/>
    <col min="11778" max="11778" width="8.25" customWidth="1"/>
    <col min="11779" max="11779" width="8.875" customWidth="1"/>
    <col min="11780" max="11780" width="5.625" customWidth="1"/>
    <col min="11781" max="11781" width="4.375" customWidth="1"/>
    <col min="11782" max="11782" width="5.375" customWidth="1"/>
    <col min="11783" max="11783" width="7.5" customWidth="1"/>
    <col min="11784" max="11784" width="12.75" customWidth="1"/>
    <col min="11785" max="11785" width="8.625" customWidth="1"/>
    <col min="11786" max="11786" width="4.875" customWidth="1"/>
    <col min="11787" max="11789" width="4.25" customWidth="1"/>
    <col min="11790" max="11791" width="8.625" customWidth="1"/>
    <col min="11792" max="11792" width="0" hidden="1" customWidth="1"/>
    <col min="11793" max="11793" width="9.625" customWidth="1"/>
    <col min="11794" max="11794" width="7" customWidth="1"/>
    <col min="11795" max="11795" width="5.625" customWidth="1"/>
    <col min="11796" max="11797" width="0" hidden="1" customWidth="1"/>
    <col min="11798" max="11798" width="7" customWidth="1"/>
    <col min="11799" max="11799" width="0" hidden="1" customWidth="1"/>
    <col min="11800" max="11800" width="5.875" customWidth="1"/>
    <col min="11801" max="11801" width="42.5" bestFit="1" customWidth="1"/>
    <col min="12031" max="12031" width="3.375" customWidth="1"/>
    <col min="12032" max="12032" width="6.375" customWidth="1"/>
    <col min="12033" max="12033" width="14" customWidth="1"/>
    <col min="12034" max="12034" width="8.25" customWidth="1"/>
    <col min="12035" max="12035" width="8.875" customWidth="1"/>
    <col min="12036" max="12036" width="5.625" customWidth="1"/>
    <col min="12037" max="12037" width="4.375" customWidth="1"/>
    <col min="12038" max="12038" width="5.375" customWidth="1"/>
    <col min="12039" max="12039" width="7.5" customWidth="1"/>
    <col min="12040" max="12040" width="12.75" customWidth="1"/>
    <col min="12041" max="12041" width="8.625" customWidth="1"/>
    <col min="12042" max="12042" width="4.875" customWidth="1"/>
    <col min="12043" max="12045" width="4.25" customWidth="1"/>
    <col min="12046" max="12047" width="8.625" customWidth="1"/>
    <col min="12048" max="12048" width="0" hidden="1" customWidth="1"/>
    <col min="12049" max="12049" width="9.625" customWidth="1"/>
    <col min="12050" max="12050" width="7" customWidth="1"/>
    <col min="12051" max="12051" width="5.625" customWidth="1"/>
    <col min="12052" max="12053" width="0" hidden="1" customWidth="1"/>
    <col min="12054" max="12054" width="7" customWidth="1"/>
    <col min="12055" max="12055" width="0" hidden="1" customWidth="1"/>
    <col min="12056" max="12056" width="5.875" customWidth="1"/>
    <col min="12057" max="12057" width="42.5" bestFit="1" customWidth="1"/>
    <col min="12287" max="12287" width="3.375" customWidth="1"/>
    <col min="12288" max="12288" width="6.375" customWidth="1"/>
    <col min="12289" max="12289" width="14" customWidth="1"/>
    <col min="12290" max="12290" width="8.25" customWidth="1"/>
    <col min="12291" max="12291" width="8.875" customWidth="1"/>
    <col min="12292" max="12292" width="5.625" customWidth="1"/>
    <col min="12293" max="12293" width="4.375" customWidth="1"/>
    <col min="12294" max="12294" width="5.375" customWidth="1"/>
    <col min="12295" max="12295" width="7.5" customWidth="1"/>
    <col min="12296" max="12296" width="12.75" customWidth="1"/>
    <col min="12297" max="12297" width="8.625" customWidth="1"/>
    <col min="12298" max="12298" width="4.875" customWidth="1"/>
    <col min="12299" max="12301" width="4.25" customWidth="1"/>
    <col min="12302" max="12303" width="8.625" customWidth="1"/>
    <col min="12304" max="12304" width="0" hidden="1" customWidth="1"/>
    <col min="12305" max="12305" width="9.625" customWidth="1"/>
    <col min="12306" max="12306" width="7" customWidth="1"/>
    <col min="12307" max="12307" width="5.625" customWidth="1"/>
    <col min="12308" max="12309" width="0" hidden="1" customWidth="1"/>
    <col min="12310" max="12310" width="7" customWidth="1"/>
    <col min="12311" max="12311" width="0" hidden="1" customWidth="1"/>
    <col min="12312" max="12312" width="5.875" customWidth="1"/>
    <col min="12313" max="12313" width="42.5" bestFit="1" customWidth="1"/>
    <col min="12543" max="12543" width="3.375" customWidth="1"/>
    <col min="12544" max="12544" width="6.375" customWidth="1"/>
    <col min="12545" max="12545" width="14" customWidth="1"/>
    <col min="12546" max="12546" width="8.25" customWidth="1"/>
    <col min="12547" max="12547" width="8.875" customWidth="1"/>
    <col min="12548" max="12548" width="5.625" customWidth="1"/>
    <col min="12549" max="12549" width="4.375" customWidth="1"/>
    <col min="12550" max="12550" width="5.375" customWidth="1"/>
    <col min="12551" max="12551" width="7.5" customWidth="1"/>
    <col min="12552" max="12552" width="12.75" customWidth="1"/>
    <col min="12553" max="12553" width="8.625" customWidth="1"/>
    <col min="12554" max="12554" width="4.875" customWidth="1"/>
    <col min="12555" max="12557" width="4.25" customWidth="1"/>
    <col min="12558" max="12559" width="8.625" customWidth="1"/>
    <col min="12560" max="12560" width="0" hidden="1" customWidth="1"/>
    <col min="12561" max="12561" width="9.625" customWidth="1"/>
    <col min="12562" max="12562" width="7" customWidth="1"/>
    <col min="12563" max="12563" width="5.625" customWidth="1"/>
    <col min="12564" max="12565" width="0" hidden="1" customWidth="1"/>
    <col min="12566" max="12566" width="7" customWidth="1"/>
    <col min="12567" max="12567" width="0" hidden="1" customWidth="1"/>
    <col min="12568" max="12568" width="5.875" customWidth="1"/>
    <col min="12569" max="12569" width="42.5" bestFit="1" customWidth="1"/>
    <col min="12799" max="12799" width="3.375" customWidth="1"/>
    <col min="12800" max="12800" width="6.375" customWidth="1"/>
    <col min="12801" max="12801" width="14" customWidth="1"/>
    <col min="12802" max="12802" width="8.25" customWidth="1"/>
    <col min="12803" max="12803" width="8.875" customWidth="1"/>
    <col min="12804" max="12804" width="5.625" customWidth="1"/>
    <col min="12805" max="12805" width="4.375" customWidth="1"/>
    <col min="12806" max="12806" width="5.375" customWidth="1"/>
    <col min="12807" max="12807" width="7.5" customWidth="1"/>
    <col min="12808" max="12808" width="12.75" customWidth="1"/>
    <col min="12809" max="12809" width="8.625" customWidth="1"/>
    <col min="12810" max="12810" width="4.875" customWidth="1"/>
    <col min="12811" max="12813" width="4.25" customWidth="1"/>
    <col min="12814" max="12815" width="8.625" customWidth="1"/>
    <col min="12816" max="12816" width="0" hidden="1" customWidth="1"/>
    <col min="12817" max="12817" width="9.625" customWidth="1"/>
    <col min="12818" max="12818" width="7" customWidth="1"/>
    <col min="12819" max="12819" width="5.625" customWidth="1"/>
    <col min="12820" max="12821" width="0" hidden="1" customWidth="1"/>
    <col min="12822" max="12822" width="7" customWidth="1"/>
    <col min="12823" max="12823" width="0" hidden="1" customWidth="1"/>
    <col min="12824" max="12824" width="5.875" customWidth="1"/>
    <col min="12825" max="12825" width="42.5" bestFit="1" customWidth="1"/>
    <col min="13055" max="13055" width="3.375" customWidth="1"/>
    <col min="13056" max="13056" width="6.375" customWidth="1"/>
    <col min="13057" max="13057" width="14" customWidth="1"/>
    <col min="13058" max="13058" width="8.25" customWidth="1"/>
    <col min="13059" max="13059" width="8.875" customWidth="1"/>
    <col min="13060" max="13060" width="5.625" customWidth="1"/>
    <col min="13061" max="13061" width="4.375" customWidth="1"/>
    <col min="13062" max="13062" width="5.375" customWidth="1"/>
    <col min="13063" max="13063" width="7.5" customWidth="1"/>
    <col min="13064" max="13064" width="12.75" customWidth="1"/>
    <col min="13065" max="13065" width="8.625" customWidth="1"/>
    <col min="13066" max="13066" width="4.875" customWidth="1"/>
    <col min="13067" max="13069" width="4.25" customWidth="1"/>
    <col min="13070" max="13071" width="8.625" customWidth="1"/>
    <col min="13072" max="13072" width="0" hidden="1" customWidth="1"/>
    <col min="13073" max="13073" width="9.625" customWidth="1"/>
    <col min="13074" max="13074" width="7" customWidth="1"/>
    <col min="13075" max="13075" width="5.625" customWidth="1"/>
    <col min="13076" max="13077" width="0" hidden="1" customWidth="1"/>
    <col min="13078" max="13078" width="7" customWidth="1"/>
    <col min="13079" max="13079" width="0" hidden="1" customWidth="1"/>
    <col min="13080" max="13080" width="5.875" customWidth="1"/>
    <col min="13081" max="13081" width="42.5" bestFit="1" customWidth="1"/>
    <col min="13311" max="13311" width="3.375" customWidth="1"/>
    <col min="13312" max="13312" width="6.375" customWidth="1"/>
    <col min="13313" max="13313" width="14" customWidth="1"/>
    <col min="13314" max="13314" width="8.25" customWidth="1"/>
    <col min="13315" max="13315" width="8.875" customWidth="1"/>
    <col min="13316" max="13316" width="5.625" customWidth="1"/>
    <col min="13317" max="13317" width="4.375" customWidth="1"/>
    <col min="13318" max="13318" width="5.375" customWidth="1"/>
    <col min="13319" max="13319" width="7.5" customWidth="1"/>
    <col min="13320" max="13320" width="12.75" customWidth="1"/>
    <col min="13321" max="13321" width="8.625" customWidth="1"/>
    <col min="13322" max="13322" width="4.875" customWidth="1"/>
    <col min="13323" max="13325" width="4.25" customWidth="1"/>
    <col min="13326" max="13327" width="8.625" customWidth="1"/>
    <col min="13328" max="13328" width="0" hidden="1" customWidth="1"/>
    <col min="13329" max="13329" width="9.625" customWidth="1"/>
    <col min="13330" max="13330" width="7" customWidth="1"/>
    <col min="13331" max="13331" width="5.625" customWidth="1"/>
    <col min="13332" max="13333" width="0" hidden="1" customWidth="1"/>
    <col min="13334" max="13334" width="7" customWidth="1"/>
    <col min="13335" max="13335" width="0" hidden="1" customWidth="1"/>
    <col min="13336" max="13336" width="5.875" customWidth="1"/>
    <col min="13337" max="13337" width="42.5" bestFit="1" customWidth="1"/>
    <col min="13567" max="13567" width="3.375" customWidth="1"/>
    <col min="13568" max="13568" width="6.375" customWidth="1"/>
    <col min="13569" max="13569" width="14" customWidth="1"/>
    <col min="13570" max="13570" width="8.25" customWidth="1"/>
    <col min="13571" max="13571" width="8.875" customWidth="1"/>
    <col min="13572" max="13572" width="5.625" customWidth="1"/>
    <col min="13573" max="13573" width="4.375" customWidth="1"/>
    <col min="13574" max="13574" width="5.375" customWidth="1"/>
    <col min="13575" max="13575" width="7.5" customWidth="1"/>
    <col min="13576" max="13576" width="12.75" customWidth="1"/>
    <col min="13577" max="13577" width="8.625" customWidth="1"/>
    <col min="13578" max="13578" width="4.875" customWidth="1"/>
    <col min="13579" max="13581" width="4.25" customWidth="1"/>
    <col min="13582" max="13583" width="8.625" customWidth="1"/>
    <col min="13584" max="13584" width="0" hidden="1" customWidth="1"/>
    <col min="13585" max="13585" width="9.625" customWidth="1"/>
    <col min="13586" max="13586" width="7" customWidth="1"/>
    <col min="13587" max="13587" width="5.625" customWidth="1"/>
    <col min="13588" max="13589" width="0" hidden="1" customWidth="1"/>
    <col min="13590" max="13590" width="7" customWidth="1"/>
    <col min="13591" max="13591" width="0" hidden="1" customWidth="1"/>
    <col min="13592" max="13592" width="5.875" customWidth="1"/>
    <col min="13593" max="13593" width="42.5" bestFit="1" customWidth="1"/>
    <col min="13823" max="13823" width="3.375" customWidth="1"/>
    <col min="13824" max="13824" width="6.375" customWidth="1"/>
    <col min="13825" max="13825" width="14" customWidth="1"/>
    <col min="13826" max="13826" width="8.25" customWidth="1"/>
    <col min="13827" max="13827" width="8.875" customWidth="1"/>
    <col min="13828" max="13828" width="5.625" customWidth="1"/>
    <col min="13829" max="13829" width="4.375" customWidth="1"/>
    <col min="13830" max="13830" width="5.375" customWidth="1"/>
    <col min="13831" max="13831" width="7.5" customWidth="1"/>
    <col min="13832" max="13832" width="12.75" customWidth="1"/>
    <col min="13833" max="13833" width="8.625" customWidth="1"/>
    <col min="13834" max="13834" width="4.875" customWidth="1"/>
    <col min="13835" max="13837" width="4.25" customWidth="1"/>
    <col min="13838" max="13839" width="8.625" customWidth="1"/>
    <col min="13840" max="13840" width="0" hidden="1" customWidth="1"/>
    <col min="13841" max="13841" width="9.625" customWidth="1"/>
    <col min="13842" max="13842" width="7" customWidth="1"/>
    <col min="13843" max="13843" width="5.625" customWidth="1"/>
    <col min="13844" max="13845" width="0" hidden="1" customWidth="1"/>
    <col min="13846" max="13846" width="7" customWidth="1"/>
    <col min="13847" max="13847" width="0" hidden="1" customWidth="1"/>
    <col min="13848" max="13848" width="5.875" customWidth="1"/>
    <col min="13849" max="13849" width="42.5" bestFit="1" customWidth="1"/>
    <col min="14079" max="14079" width="3.375" customWidth="1"/>
    <col min="14080" max="14080" width="6.375" customWidth="1"/>
    <col min="14081" max="14081" width="14" customWidth="1"/>
    <col min="14082" max="14082" width="8.25" customWidth="1"/>
    <col min="14083" max="14083" width="8.875" customWidth="1"/>
    <col min="14084" max="14084" width="5.625" customWidth="1"/>
    <col min="14085" max="14085" width="4.375" customWidth="1"/>
    <col min="14086" max="14086" width="5.375" customWidth="1"/>
    <col min="14087" max="14087" width="7.5" customWidth="1"/>
    <col min="14088" max="14088" width="12.75" customWidth="1"/>
    <col min="14089" max="14089" width="8.625" customWidth="1"/>
    <col min="14090" max="14090" width="4.875" customWidth="1"/>
    <col min="14091" max="14093" width="4.25" customWidth="1"/>
    <col min="14094" max="14095" width="8.625" customWidth="1"/>
    <col min="14096" max="14096" width="0" hidden="1" customWidth="1"/>
    <col min="14097" max="14097" width="9.625" customWidth="1"/>
    <col min="14098" max="14098" width="7" customWidth="1"/>
    <col min="14099" max="14099" width="5.625" customWidth="1"/>
    <col min="14100" max="14101" width="0" hidden="1" customWidth="1"/>
    <col min="14102" max="14102" width="7" customWidth="1"/>
    <col min="14103" max="14103" width="0" hidden="1" customWidth="1"/>
    <col min="14104" max="14104" width="5.875" customWidth="1"/>
    <col min="14105" max="14105" width="42.5" bestFit="1" customWidth="1"/>
    <col min="14335" max="14335" width="3.375" customWidth="1"/>
    <col min="14336" max="14336" width="6.375" customWidth="1"/>
    <col min="14337" max="14337" width="14" customWidth="1"/>
    <col min="14338" max="14338" width="8.25" customWidth="1"/>
    <col min="14339" max="14339" width="8.875" customWidth="1"/>
    <col min="14340" max="14340" width="5.625" customWidth="1"/>
    <col min="14341" max="14341" width="4.375" customWidth="1"/>
    <col min="14342" max="14342" width="5.375" customWidth="1"/>
    <col min="14343" max="14343" width="7.5" customWidth="1"/>
    <col min="14344" max="14344" width="12.75" customWidth="1"/>
    <col min="14345" max="14345" width="8.625" customWidth="1"/>
    <col min="14346" max="14346" width="4.875" customWidth="1"/>
    <col min="14347" max="14349" width="4.25" customWidth="1"/>
    <col min="14350" max="14351" width="8.625" customWidth="1"/>
    <col min="14352" max="14352" width="0" hidden="1" customWidth="1"/>
    <col min="14353" max="14353" width="9.625" customWidth="1"/>
    <col min="14354" max="14354" width="7" customWidth="1"/>
    <col min="14355" max="14355" width="5.625" customWidth="1"/>
    <col min="14356" max="14357" width="0" hidden="1" customWidth="1"/>
    <col min="14358" max="14358" width="7" customWidth="1"/>
    <col min="14359" max="14359" width="0" hidden="1" customWidth="1"/>
    <col min="14360" max="14360" width="5.875" customWidth="1"/>
    <col min="14361" max="14361" width="42.5" bestFit="1" customWidth="1"/>
    <col min="14591" max="14591" width="3.375" customWidth="1"/>
    <col min="14592" max="14592" width="6.375" customWidth="1"/>
    <col min="14593" max="14593" width="14" customWidth="1"/>
    <col min="14594" max="14594" width="8.25" customWidth="1"/>
    <col min="14595" max="14595" width="8.875" customWidth="1"/>
    <col min="14596" max="14596" width="5.625" customWidth="1"/>
    <col min="14597" max="14597" width="4.375" customWidth="1"/>
    <col min="14598" max="14598" width="5.375" customWidth="1"/>
    <col min="14599" max="14599" width="7.5" customWidth="1"/>
    <col min="14600" max="14600" width="12.75" customWidth="1"/>
    <col min="14601" max="14601" width="8.625" customWidth="1"/>
    <col min="14602" max="14602" width="4.875" customWidth="1"/>
    <col min="14603" max="14605" width="4.25" customWidth="1"/>
    <col min="14606" max="14607" width="8.625" customWidth="1"/>
    <col min="14608" max="14608" width="0" hidden="1" customWidth="1"/>
    <col min="14609" max="14609" width="9.625" customWidth="1"/>
    <col min="14610" max="14610" width="7" customWidth="1"/>
    <col min="14611" max="14611" width="5.625" customWidth="1"/>
    <col min="14612" max="14613" width="0" hidden="1" customWidth="1"/>
    <col min="14614" max="14614" width="7" customWidth="1"/>
    <col min="14615" max="14615" width="0" hidden="1" customWidth="1"/>
    <col min="14616" max="14616" width="5.875" customWidth="1"/>
    <col min="14617" max="14617" width="42.5" bestFit="1" customWidth="1"/>
    <col min="14847" max="14847" width="3.375" customWidth="1"/>
    <col min="14848" max="14848" width="6.375" customWidth="1"/>
    <col min="14849" max="14849" width="14" customWidth="1"/>
    <col min="14850" max="14850" width="8.25" customWidth="1"/>
    <col min="14851" max="14851" width="8.875" customWidth="1"/>
    <col min="14852" max="14852" width="5.625" customWidth="1"/>
    <col min="14853" max="14853" width="4.375" customWidth="1"/>
    <col min="14854" max="14854" width="5.375" customWidth="1"/>
    <col min="14855" max="14855" width="7.5" customWidth="1"/>
    <col min="14856" max="14856" width="12.75" customWidth="1"/>
    <col min="14857" max="14857" width="8.625" customWidth="1"/>
    <col min="14858" max="14858" width="4.875" customWidth="1"/>
    <col min="14859" max="14861" width="4.25" customWidth="1"/>
    <col min="14862" max="14863" width="8.625" customWidth="1"/>
    <col min="14864" max="14864" width="0" hidden="1" customWidth="1"/>
    <col min="14865" max="14865" width="9.625" customWidth="1"/>
    <col min="14866" max="14866" width="7" customWidth="1"/>
    <col min="14867" max="14867" width="5.625" customWidth="1"/>
    <col min="14868" max="14869" width="0" hidden="1" customWidth="1"/>
    <col min="14870" max="14870" width="7" customWidth="1"/>
    <col min="14871" max="14871" width="0" hidden="1" customWidth="1"/>
    <col min="14872" max="14872" width="5.875" customWidth="1"/>
    <col min="14873" max="14873" width="42.5" bestFit="1" customWidth="1"/>
    <col min="15103" max="15103" width="3.375" customWidth="1"/>
    <col min="15104" max="15104" width="6.375" customWidth="1"/>
    <col min="15105" max="15105" width="14" customWidth="1"/>
    <col min="15106" max="15106" width="8.25" customWidth="1"/>
    <col min="15107" max="15107" width="8.875" customWidth="1"/>
    <col min="15108" max="15108" width="5.625" customWidth="1"/>
    <col min="15109" max="15109" width="4.375" customWidth="1"/>
    <col min="15110" max="15110" width="5.375" customWidth="1"/>
    <col min="15111" max="15111" width="7.5" customWidth="1"/>
    <col min="15112" max="15112" width="12.75" customWidth="1"/>
    <col min="15113" max="15113" width="8.625" customWidth="1"/>
    <col min="15114" max="15114" width="4.875" customWidth="1"/>
    <col min="15115" max="15117" width="4.25" customWidth="1"/>
    <col min="15118" max="15119" width="8.625" customWidth="1"/>
    <col min="15120" max="15120" width="0" hidden="1" customWidth="1"/>
    <col min="15121" max="15121" width="9.625" customWidth="1"/>
    <col min="15122" max="15122" width="7" customWidth="1"/>
    <col min="15123" max="15123" width="5.625" customWidth="1"/>
    <col min="15124" max="15125" width="0" hidden="1" customWidth="1"/>
    <col min="15126" max="15126" width="7" customWidth="1"/>
    <col min="15127" max="15127" width="0" hidden="1" customWidth="1"/>
    <col min="15128" max="15128" width="5.875" customWidth="1"/>
    <col min="15129" max="15129" width="42.5" bestFit="1" customWidth="1"/>
    <col min="15359" max="15359" width="3.375" customWidth="1"/>
    <col min="15360" max="15360" width="6.375" customWidth="1"/>
    <col min="15361" max="15361" width="14" customWidth="1"/>
    <col min="15362" max="15362" width="8.25" customWidth="1"/>
    <col min="15363" max="15363" width="8.875" customWidth="1"/>
    <col min="15364" max="15364" width="5.625" customWidth="1"/>
    <col min="15365" max="15365" width="4.375" customWidth="1"/>
    <col min="15366" max="15366" width="5.375" customWidth="1"/>
    <col min="15367" max="15367" width="7.5" customWidth="1"/>
    <col min="15368" max="15368" width="12.75" customWidth="1"/>
    <col min="15369" max="15369" width="8.625" customWidth="1"/>
    <col min="15370" max="15370" width="4.875" customWidth="1"/>
    <col min="15371" max="15373" width="4.25" customWidth="1"/>
    <col min="15374" max="15375" width="8.625" customWidth="1"/>
    <col min="15376" max="15376" width="0" hidden="1" customWidth="1"/>
    <col min="15377" max="15377" width="9.625" customWidth="1"/>
    <col min="15378" max="15378" width="7" customWidth="1"/>
    <col min="15379" max="15379" width="5.625" customWidth="1"/>
    <col min="15380" max="15381" width="0" hidden="1" customWidth="1"/>
    <col min="15382" max="15382" width="7" customWidth="1"/>
    <col min="15383" max="15383" width="0" hidden="1" customWidth="1"/>
    <col min="15384" max="15384" width="5.875" customWidth="1"/>
    <col min="15385" max="15385" width="42.5" bestFit="1" customWidth="1"/>
    <col min="15615" max="15615" width="3.375" customWidth="1"/>
    <col min="15616" max="15616" width="6.375" customWidth="1"/>
    <col min="15617" max="15617" width="14" customWidth="1"/>
    <col min="15618" max="15618" width="8.25" customWidth="1"/>
    <col min="15619" max="15619" width="8.875" customWidth="1"/>
    <col min="15620" max="15620" width="5.625" customWidth="1"/>
    <col min="15621" max="15621" width="4.375" customWidth="1"/>
    <col min="15622" max="15622" width="5.375" customWidth="1"/>
    <col min="15623" max="15623" width="7.5" customWidth="1"/>
    <col min="15624" max="15624" width="12.75" customWidth="1"/>
    <col min="15625" max="15625" width="8.625" customWidth="1"/>
    <col min="15626" max="15626" width="4.875" customWidth="1"/>
    <col min="15627" max="15629" width="4.25" customWidth="1"/>
    <col min="15630" max="15631" width="8.625" customWidth="1"/>
    <col min="15632" max="15632" width="0" hidden="1" customWidth="1"/>
    <col min="15633" max="15633" width="9.625" customWidth="1"/>
    <col min="15634" max="15634" width="7" customWidth="1"/>
    <col min="15635" max="15635" width="5.625" customWidth="1"/>
    <col min="15636" max="15637" width="0" hidden="1" customWidth="1"/>
    <col min="15638" max="15638" width="7" customWidth="1"/>
    <col min="15639" max="15639" width="0" hidden="1" customWidth="1"/>
    <col min="15640" max="15640" width="5.875" customWidth="1"/>
    <col min="15641" max="15641" width="42.5" bestFit="1" customWidth="1"/>
    <col min="15871" max="15871" width="3.375" customWidth="1"/>
    <col min="15872" max="15872" width="6.375" customWidth="1"/>
    <col min="15873" max="15873" width="14" customWidth="1"/>
    <col min="15874" max="15874" width="8.25" customWidth="1"/>
    <col min="15875" max="15875" width="8.875" customWidth="1"/>
    <col min="15876" max="15876" width="5.625" customWidth="1"/>
    <col min="15877" max="15877" width="4.375" customWidth="1"/>
    <col min="15878" max="15878" width="5.375" customWidth="1"/>
    <col min="15879" max="15879" width="7.5" customWidth="1"/>
    <col min="15880" max="15880" width="12.75" customWidth="1"/>
    <col min="15881" max="15881" width="8.625" customWidth="1"/>
    <col min="15882" max="15882" width="4.875" customWidth="1"/>
    <col min="15883" max="15885" width="4.25" customWidth="1"/>
    <col min="15886" max="15887" width="8.625" customWidth="1"/>
    <col min="15888" max="15888" width="0" hidden="1" customWidth="1"/>
    <col min="15889" max="15889" width="9.625" customWidth="1"/>
    <col min="15890" max="15890" width="7" customWidth="1"/>
    <col min="15891" max="15891" width="5.625" customWidth="1"/>
    <col min="15892" max="15893" width="0" hidden="1" customWidth="1"/>
    <col min="15894" max="15894" width="7" customWidth="1"/>
    <col min="15895" max="15895" width="0" hidden="1" customWidth="1"/>
    <col min="15896" max="15896" width="5.875" customWidth="1"/>
    <col min="15897" max="15897" width="42.5" bestFit="1" customWidth="1"/>
    <col min="16127" max="16127" width="3.375" customWidth="1"/>
    <col min="16128" max="16128" width="6.375" customWidth="1"/>
    <col min="16129" max="16129" width="14" customWidth="1"/>
    <col min="16130" max="16130" width="8.25" customWidth="1"/>
    <col min="16131" max="16131" width="8.875" customWidth="1"/>
    <col min="16132" max="16132" width="5.625" customWidth="1"/>
    <col min="16133" max="16133" width="4.375" customWidth="1"/>
    <col min="16134" max="16134" width="5.375" customWidth="1"/>
    <col min="16135" max="16135" width="7.5" customWidth="1"/>
    <col min="16136" max="16136" width="12.75" customWidth="1"/>
    <col min="16137" max="16137" width="8.625" customWidth="1"/>
    <col min="16138" max="16138" width="4.875" customWidth="1"/>
    <col min="16139" max="16141" width="4.25" customWidth="1"/>
    <col min="16142" max="16143" width="8.625" customWidth="1"/>
    <col min="16144" max="16144" width="0" hidden="1" customWidth="1"/>
    <col min="16145" max="16145" width="9.625" customWidth="1"/>
    <col min="16146" max="16146" width="7" customWidth="1"/>
    <col min="16147" max="16147" width="5.625" customWidth="1"/>
    <col min="16148" max="16149" width="0" hidden="1" customWidth="1"/>
    <col min="16150" max="16150" width="7" customWidth="1"/>
    <col min="16151" max="16151" width="0" hidden="1" customWidth="1"/>
    <col min="16152" max="16152" width="5.875" customWidth="1"/>
    <col min="16153" max="16153" width="42.5" bestFit="1" customWidth="1"/>
  </cols>
  <sheetData>
    <row r="1" spans="1:25" s="3" customFormat="1" ht="39.950000000000003" customHeight="1" outlineLevel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"/>
      <c r="T1" s="1"/>
      <c r="U1" s="1"/>
      <c r="V1" s="2"/>
      <c r="W1" s="2"/>
      <c r="X1" s="2"/>
      <c r="Y1" s="2"/>
    </row>
    <row r="2" spans="1:25" s="3" customFormat="1" ht="30" customHeight="1" outlineLevel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4"/>
      <c r="T2" s="4"/>
      <c r="U2" s="4"/>
      <c r="V2" s="5"/>
      <c r="W2" s="5"/>
      <c r="X2" s="5"/>
      <c r="Y2" s="5"/>
    </row>
    <row r="3" spans="1:25" s="3" customFormat="1" ht="26.85" customHeight="1" outlineLevel="1">
      <c r="A3" s="4" t="s">
        <v>291</v>
      </c>
      <c r="B3" s="4"/>
      <c r="C3" s="4"/>
      <c r="D3" s="4"/>
      <c r="E3" s="4"/>
      <c r="F3" s="4"/>
      <c r="G3" s="4"/>
      <c r="H3" s="4"/>
      <c r="I3" s="4"/>
      <c r="J3" s="1" t="s">
        <v>298</v>
      </c>
      <c r="K3" s="35">
        <v>22</v>
      </c>
      <c r="L3" s="4"/>
      <c r="M3" s="4"/>
      <c r="N3" s="4"/>
      <c r="O3" s="4"/>
      <c r="P3" s="4"/>
      <c r="Q3" s="4"/>
      <c r="R3" s="5"/>
      <c r="S3" s="4"/>
      <c r="T3" s="4"/>
      <c r="U3" s="4"/>
      <c r="V3" s="5"/>
      <c r="W3" s="5"/>
      <c r="X3" s="5"/>
      <c r="Y3" s="5"/>
    </row>
    <row r="4" spans="1:25" ht="20.100000000000001" customHeight="1" outlineLevel="1" thickBot="1">
      <c r="A4" s="6" t="s">
        <v>2</v>
      </c>
      <c r="B4" s="6" t="s">
        <v>32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U4" s="8"/>
    </row>
    <row r="5" spans="1:25" ht="30" customHeight="1" outlineLevel="1">
      <c r="A5" s="44" t="s">
        <v>3</v>
      </c>
      <c r="B5" s="40" t="s">
        <v>292</v>
      </c>
      <c r="C5" s="40" t="s">
        <v>5</v>
      </c>
      <c r="D5" s="40" t="s">
        <v>6</v>
      </c>
      <c r="E5" s="40" t="s">
        <v>7</v>
      </c>
      <c r="F5" s="40" t="s">
        <v>8</v>
      </c>
      <c r="G5" s="40" t="s">
        <v>9</v>
      </c>
      <c r="H5" s="40" t="s">
        <v>10</v>
      </c>
      <c r="I5" s="40" t="s">
        <v>11</v>
      </c>
      <c r="J5" s="40" t="s">
        <v>12</v>
      </c>
      <c r="K5" s="40" t="s">
        <v>13</v>
      </c>
      <c r="L5" s="40" t="s">
        <v>14</v>
      </c>
      <c r="M5" s="40" t="s">
        <v>15</v>
      </c>
      <c r="N5" s="40" t="s">
        <v>16</v>
      </c>
      <c r="O5" s="40" t="s">
        <v>17</v>
      </c>
      <c r="P5" s="46" t="s">
        <v>305</v>
      </c>
      <c r="Q5" s="47"/>
      <c r="R5" s="48"/>
      <c r="S5" s="40" t="s">
        <v>18</v>
      </c>
      <c r="T5" s="42" t="s">
        <v>19</v>
      </c>
      <c r="U5" s="40" t="s">
        <v>20</v>
      </c>
      <c r="V5" s="40" t="s">
        <v>21</v>
      </c>
      <c r="W5" s="40" t="s">
        <v>22</v>
      </c>
      <c r="X5" s="40" t="s">
        <v>23</v>
      </c>
      <c r="Y5" s="49" t="s">
        <v>24</v>
      </c>
    </row>
    <row r="6" spans="1:25" ht="12.95" customHeight="1" outlineLevel="1">
      <c r="A6" s="45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9" t="s">
        <v>25</v>
      </c>
      <c r="Q6" s="9" t="s">
        <v>26</v>
      </c>
      <c r="R6" s="9" t="s">
        <v>27</v>
      </c>
      <c r="S6" s="41"/>
      <c r="T6" s="43"/>
      <c r="U6" s="41"/>
      <c r="V6" s="41"/>
      <c r="W6" s="41"/>
      <c r="X6" s="41"/>
      <c r="Y6" s="50"/>
    </row>
    <row r="7" spans="1:25" ht="24.95" customHeight="1">
      <c r="A7" s="10" t="s">
        <v>37</v>
      </c>
      <c r="B7" s="11" t="s">
        <v>38</v>
      </c>
      <c r="C7" s="11" t="s">
        <v>39</v>
      </c>
      <c r="D7" s="11" t="s">
        <v>40</v>
      </c>
      <c r="E7" s="11" t="s">
        <v>41</v>
      </c>
      <c r="F7" s="11" t="s">
        <v>41</v>
      </c>
      <c r="G7" s="11" t="s">
        <v>41</v>
      </c>
      <c r="H7" s="12">
        <v>98313</v>
      </c>
      <c r="I7" s="11" t="s">
        <v>42</v>
      </c>
      <c r="J7" s="11" t="s">
        <v>43</v>
      </c>
      <c r="K7" s="13">
        <v>24022521</v>
      </c>
      <c r="L7" s="11" t="s">
        <v>44</v>
      </c>
      <c r="M7" s="14" t="s">
        <v>41</v>
      </c>
      <c r="N7" s="11">
        <v>2</v>
      </c>
      <c r="O7" s="14" t="s">
        <v>41</v>
      </c>
      <c r="P7" s="15">
        <v>1296</v>
      </c>
      <c r="Q7" s="15" t="s">
        <v>41</v>
      </c>
      <c r="R7" s="15" t="s">
        <v>41</v>
      </c>
      <c r="S7" s="15">
        <f>SUM(P7:R7)</f>
        <v>1296</v>
      </c>
      <c r="T7" s="16" t="s">
        <v>45</v>
      </c>
      <c r="U7" s="16" t="s">
        <v>308</v>
      </c>
      <c r="V7" s="38">
        <v>44227</v>
      </c>
      <c r="W7" s="17"/>
      <c r="X7" s="16" t="s">
        <v>47</v>
      </c>
      <c r="Y7" s="18" t="s">
        <v>48</v>
      </c>
    </row>
    <row r="8" spans="1:25" ht="24.95" customHeight="1">
      <c r="A8" s="10" t="s">
        <v>49</v>
      </c>
      <c r="B8" s="11" t="s">
        <v>38</v>
      </c>
      <c r="C8" s="11" t="s">
        <v>39</v>
      </c>
      <c r="D8" s="11" t="s">
        <v>50</v>
      </c>
      <c r="E8" s="11" t="s">
        <v>41</v>
      </c>
      <c r="F8" s="11" t="s">
        <v>41</v>
      </c>
      <c r="G8" s="11" t="s">
        <v>41</v>
      </c>
      <c r="H8" s="12">
        <v>98313</v>
      </c>
      <c r="I8" s="11" t="s">
        <v>42</v>
      </c>
      <c r="J8" s="11" t="s">
        <v>51</v>
      </c>
      <c r="K8" s="13">
        <v>1183495</v>
      </c>
      <c r="L8" s="11" t="s">
        <v>44</v>
      </c>
      <c r="M8" s="14" t="s">
        <v>41</v>
      </c>
      <c r="N8" s="11">
        <v>3</v>
      </c>
      <c r="O8" s="14" t="s">
        <v>41</v>
      </c>
      <c r="P8" s="15">
        <v>843</v>
      </c>
      <c r="Q8" s="15" t="s">
        <v>41</v>
      </c>
      <c r="R8" s="15" t="s">
        <v>41</v>
      </c>
      <c r="S8" s="15">
        <f t="shared" ref="S8:S73" si="0">SUM(P8:R8)</f>
        <v>843</v>
      </c>
      <c r="T8" s="16" t="s">
        <v>45</v>
      </c>
      <c r="U8" s="16" t="s">
        <v>308</v>
      </c>
      <c r="V8" s="38">
        <v>44227</v>
      </c>
      <c r="W8" s="17"/>
      <c r="X8" s="16" t="s">
        <v>47</v>
      </c>
      <c r="Y8" s="18" t="s">
        <v>48</v>
      </c>
    </row>
    <row r="9" spans="1:25" ht="24.95" customHeight="1">
      <c r="A9" s="10" t="s">
        <v>52</v>
      </c>
      <c r="B9" s="11" t="s">
        <v>38</v>
      </c>
      <c r="C9" s="11" t="s">
        <v>39</v>
      </c>
      <c r="D9" s="11" t="s">
        <v>53</v>
      </c>
      <c r="E9" s="11" t="s">
        <v>41</v>
      </c>
      <c r="F9" s="11" t="s">
        <v>41</v>
      </c>
      <c r="G9" s="11" t="s">
        <v>41</v>
      </c>
      <c r="H9" s="12">
        <v>98313</v>
      </c>
      <c r="I9" s="11" t="s">
        <v>42</v>
      </c>
      <c r="J9" s="11" t="s">
        <v>54</v>
      </c>
      <c r="K9" s="13">
        <v>10722949</v>
      </c>
      <c r="L9" s="11" t="s">
        <v>44</v>
      </c>
      <c r="M9" s="14" t="s">
        <v>41</v>
      </c>
      <c r="N9" s="11">
        <v>19</v>
      </c>
      <c r="O9" s="14" t="s">
        <v>41</v>
      </c>
      <c r="P9" s="15">
        <v>9749</v>
      </c>
      <c r="Q9" s="15" t="s">
        <v>41</v>
      </c>
      <c r="R9" s="15" t="s">
        <v>41</v>
      </c>
      <c r="S9" s="15">
        <f t="shared" si="0"/>
        <v>9749</v>
      </c>
      <c r="T9" s="16" t="s">
        <v>45</v>
      </c>
      <c r="U9" s="16" t="s">
        <v>308</v>
      </c>
      <c r="V9" s="38">
        <v>44227</v>
      </c>
      <c r="W9" s="17"/>
      <c r="X9" s="16" t="s">
        <v>47</v>
      </c>
      <c r="Y9" s="18" t="s">
        <v>48</v>
      </c>
    </row>
    <row r="10" spans="1:25" ht="24.95" customHeight="1">
      <c r="A10" s="10" t="s">
        <v>55</v>
      </c>
      <c r="B10" s="11" t="s">
        <v>38</v>
      </c>
      <c r="C10" s="11" t="s">
        <v>39</v>
      </c>
      <c r="D10" s="11" t="s">
        <v>53</v>
      </c>
      <c r="E10" s="11" t="s">
        <v>41</v>
      </c>
      <c r="F10" s="11" t="s">
        <v>41</v>
      </c>
      <c r="G10" s="11" t="s">
        <v>41</v>
      </c>
      <c r="H10" s="12">
        <v>98313</v>
      </c>
      <c r="I10" s="11" t="s">
        <v>42</v>
      </c>
      <c r="J10" s="11" t="s">
        <v>56</v>
      </c>
      <c r="K10" s="13">
        <v>28285866</v>
      </c>
      <c r="L10" s="11" t="s">
        <v>44</v>
      </c>
      <c r="M10" s="14" t="s">
        <v>41</v>
      </c>
      <c r="N10" s="11">
        <v>3</v>
      </c>
      <c r="O10" s="14" t="s">
        <v>41</v>
      </c>
      <c r="P10" s="15">
        <v>1723</v>
      </c>
      <c r="Q10" s="15" t="s">
        <v>41</v>
      </c>
      <c r="R10" s="15" t="s">
        <v>41</v>
      </c>
      <c r="S10" s="15">
        <f t="shared" si="0"/>
        <v>1723</v>
      </c>
      <c r="T10" s="16" t="s">
        <v>45</v>
      </c>
      <c r="U10" s="16" t="s">
        <v>308</v>
      </c>
      <c r="V10" s="38">
        <v>44227</v>
      </c>
      <c r="W10" s="17"/>
      <c r="X10" s="16" t="s">
        <v>47</v>
      </c>
      <c r="Y10" s="18" t="s">
        <v>48</v>
      </c>
    </row>
    <row r="11" spans="1:25" ht="24.95" customHeight="1">
      <c r="A11" s="10" t="s">
        <v>57</v>
      </c>
      <c r="B11" s="11" t="s">
        <v>38</v>
      </c>
      <c r="C11" s="11" t="s">
        <v>39</v>
      </c>
      <c r="D11" s="11" t="s">
        <v>53</v>
      </c>
      <c r="E11" s="11" t="s">
        <v>41</v>
      </c>
      <c r="F11" s="11" t="s">
        <v>41</v>
      </c>
      <c r="G11" s="11" t="s">
        <v>41</v>
      </c>
      <c r="H11" s="12">
        <v>98313</v>
      </c>
      <c r="I11" s="11" t="s">
        <v>42</v>
      </c>
      <c r="J11" s="11" t="s">
        <v>58</v>
      </c>
      <c r="K11" s="13">
        <v>83714622</v>
      </c>
      <c r="L11" s="11" t="s">
        <v>44</v>
      </c>
      <c r="M11" s="14" t="s">
        <v>41</v>
      </c>
      <c r="N11" s="11">
        <v>3</v>
      </c>
      <c r="O11" s="14" t="s">
        <v>41</v>
      </c>
      <c r="P11" s="15">
        <v>1133</v>
      </c>
      <c r="Q11" s="15" t="s">
        <v>41</v>
      </c>
      <c r="R11" s="15" t="s">
        <v>41</v>
      </c>
      <c r="S11" s="15">
        <f t="shared" si="0"/>
        <v>1133</v>
      </c>
      <c r="T11" s="16" t="s">
        <v>45</v>
      </c>
      <c r="U11" s="16" t="s">
        <v>308</v>
      </c>
      <c r="V11" s="38">
        <v>44227</v>
      </c>
      <c r="W11" s="17"/>
      <c r="X11" s="16" t="s">
        <v>47</v>
      </c>
      <c r="Y11" s="18" t="s">
        <v>48</v>
      </c>
    </row>
    <row r="12" spans="1:25" ht="24.95" customHeight="1">
      <c r="A12" s="10" t="s">
        <v>59</v>
      </c>
      <c r="B12" s="11" t="s">
        <v>38</v>
      </c>
      <c r="C12" s="11" t="s">
        <v>39</v>
      </c>
      <c r="D12" s="11" t="s">
        <v>60</v>
      </c>
      <c r="E12" s="11" t="s">
        <v>61</v>
      </c>
      <c r="F12" s="11" t="s">
        <v>41</v>
      </c>
      <c r="G12" s="11" t="s">
        <v>41</v>
      </c>
      <c r="H12" s="12">
        <v>98313</v>
      </c>
      <c r="I12" s="11" t="s">
        <v>42</v>
      </c>
      <c r="J12" s="11" t="s">
        <v>62</v>
      </c>
      <c r="K12" s="13">
        <v>24093901</v>
      </c>
      <c r="L12" s="11" t="s">
        <v>44</v>
      </c>
      <c r="M12" s="14" t="s">
        <v>41</v>
      </c>
      <c r="N12" s="11">
        <v>5</v>
      </c>
      <c r="O12" s="14" t="s">
        <v>41</v>
      </c>
      <c r="P12" s="15">
        <v>244</v>
      </c>
      <c r="Q12" s="15" t="s">
        <v>41</v>
      </c>
      <c r="R12" s="15" t="s">
        <v>41</v>
      </c>
      <c r="S12" s="15">
        <f t="shared" si="0"/>
        <v>244</v>
      </c>
      <c r="T12" s="16" t="s">
        <v>45</v>
      </c>
      <c r="U12" s="16" t="s">
        <v>308</v>
      </c>
      <c r="V12" s="38">
        <v>44227</v>
      </c>
      <c r="W12" s="17"/>
      <c r="X12" s="16" t="s">
        <v>47</v>
      </c>
      <c r="Y12" s="18" t="s">
        <v>48</v>
      </c>
    </row>
    <row r="13" spans="1:25" ht="24.95" customHeight="1">
      <c r="A13" s="10" t="s">
        <v>63</v>
      </c>
      <c r="B13" s="11" t="s">
        <v>38</v>
      </c>
      <c r="C13" s="11" t="s">
        <v>39</v>
      </c>
      <c r="D13" s="11" t="s">
        <v>60</v>
      </c>
      <c r="E13" s="11" t="s">
        <v>64</v>
      </c>
      <c r="F13" s="11" t="s">
        <v>41</v>
      </c>
      <c r="G13" s="11" t="s">
        <v>41</v>
      </c>
      <c r="H13" s="12">
        <v>98313</v>
      </c>
      <c r="I13" s="11" t="s">
        <v>42</v>
      </c>
      <c r="J13" s="11" t="s">
        <v>65</v>
      </c>
      <c r="K13" s="13">
        <v>1043062</v>
      </c>
      <c r="L13" s="11" t="s">
        <v>44</v>
      </c>
      <c r="M13" s="14" t="s">
        <v>41</v>
      </c>
      <c r="N13" s="11">
        <v>5</v>
      </c>
      <c r="O13" s="14" t="s">
        <v>41</v>
      </c>
      <c r="P13" s="15">
        <v>1975</v>
      </c>
      <c r="Q13" s="15" t="s">
        <v>41</v>
      </c>
      <c r="R13" s="15" t="s">
        <v>41</v>
      </c>
      <c r="S13" s="15">
        <f t="shared" si="0"/>
        <v>1975</v>
      </c>
      <c r="T13" s="16" t="s">
        <v>45</v>
      </c>
      <c r="U13" s="16" t="s">
        <v>308</v>
      </c>
      <c r="V13" s="38">
        <v>44227</v>
      </c>
      <c r="W13" s="17"/>
      <c r="X13" s="16" t="s">
        <v>47</v>
      </c>
      <c r="Y13" s="18" t="s">
        <v>48</v>
      </c>
    </row>
    <row r="14" spans="1:25" ht="24.95" customHeight="1">
      <c r="A14" s="10" t="s">
        <v>66</v>
      </c>
      <c r="B14" s="11" t="s">
        <v>38</v>
      </c>
      <c r="C14" s="11" t="s">
        <v>39</v>
      </c>
      <c r="D14" s="11" t="s">
        <v>67</v>
      </c>
      <c r="E14" s="11" t="s">
        <v>41</v>
      </c>
      <c r="F14" s="11" t="s">
        <v>41</v>
      </c>
      <c r="G14" s="11" t="s">
        <v>41</v>
      </c>
      <c r="H14" s="12">
        <v>98313</v>
      </c>
      <c r="I14" s="11" t="s">
        <v>42</v>
      </c>
      <c r="J14" s="11" t="s">
        <v>68</v>
      </c>
      <c r="K14" s="13">
        <v>9695618</v>
      </c>
      <c r="L14" s="11" t="s">
        <v>44</v>
      </c>
      <c r="M14" s="14" t="s">
        <v>41</v>
      </c>
      <c r="N14" s="11">
        <v>13</v>
      </c>
      <c r="O14" s="14" t="s">
        <v>41</v>
      </c>
      <c r="P14" s="15">
        <v>3705</v>
      </c>
      <c r="Q14" s="15" t="s">
        <v>41</v>
      </c>
      <c r="R14" s="15" t="s">
        <v>41</v>
      </c>
      <c r="S14" s="15">
        <f t="shared" si="0"/>
        <v>3705</v>
      </c>
      <c r="T14" s="16" t="s">
        <v>45</v>
      </c>
      <c r="U14" s="16" t="s">
        <v>308</v>
      </c>
      <c r="V14" s="38">
        <v>44227</v>
      </c>
      <c r="W14" s="17"/>
      <c r="X14" s="16" t="s">
        <v>47</v>
      </c>
      <c r="Y14" s="18" t="s">
        <v>48</v>
      </c>
    </row>
    <row r="15" spans="1:25" ht="24.95" customHeight="1">
      <c r="A15" s="10" t="s">
        <v>69</v>
      </c>
      <c r="B15" s="11" t="s">
        <v>38</v>
      </c>
      <c r="C15" s="11" t="s">
        <v>39</v>
      </c>
      <c r="D15" s="11" t="s">
        <v>70</v>
      </c>
      <c r="E15" s="11" t="s">
        <v>41</v>
      </c>
      <c r="F15" s="11" t="s">
        <v>71</v>
      </c>
      <c r="G15" s="11" t="s">
        <v>41</v>
      </c>
      <c r="H15" s="12">
        <v>98313</v>
      </c>
      <c r="I15" s="11" t="s">
        <v>42</v>
      </c>
      <c r="J15" s="11" t="s">
        <v>72</v>
      </c>
      <c r="K15" s="13">
        <v>26388485</v>
      </c>
      <c r="L15" s="11" t="s">
        <v>44</v>
      </c>
      <c r="M15" s="14" t="s">
        <v>41</v>
      </c>
      <c r="N15" s="11">
        <v>1</v>
      </c>
      <c r="O15" s="14" t="s">
        <v>41</v>
      </c>
      <c r="P15" s="15">
        <v>5173</v>
      </c>
      <c r="Q15" s="15" t="s">
        <v>41</v>
      </c>
      <c r="R15" s="15" t="s">
        <v>41</v>
      </c>
      <c r="S15" s="15">
        <f t="shared" si="0"/>
        <v>5173</v>
      </c>
      <c r="T15" s="16" t="s">
        <v>45</v>
      </c>
      <c r="U15" s="16" t="s">
        <v>308</v>
      </c>
      <c r="V15" s="38">
        <v>44227</v>
      </c>
      <c r="W15" s="17"/>
      <c r="X15" s="16" t="s">
        <v>47</v>
      </c>
      <c r="Y15" s="18" t="s">
        <v>48</v>
      </c>
    </row>
    <row r="16" spans="1:25" ht="24.95" customHeight="1">
      <c r="A16" s="10" t="s">
        <v>73</v>
      </c>
      <c r="B16" s="11" t="s">
        <v>38</v>
      </c>
      <c r="C16" s="11" t="s">
        <v>39</v>
      </c>
      <c r="D16" s="11" t="s">
        <v>74</v>
      </c>
      <c r="E16" s="11" t="s">
        <v>41</v>
      </c>
      <c r="F16" s="11" t="s">
        <v>41</v>
      </c>
      <c r="G16" s="11" t="s">
        <v>41</v>
      </c>
      <c r="H16" s="12">
        <v>98313</v>
      </c>
      <c r="I16" s="11" t="s">
        <v>42</v>
      </c>
      <c r="J16" s="11" t="s">
        <v>75</v>
      </c>
      <c r="K16" s="13">
        <v>9400106</v>
      </c>
      <c r="L16" s="11" t="s">
        <v>44</v>
      </c>
      <c r="M16" s="14" t="s">
        <v>41</v>
      </c>
      <c r="N16" s="11">
        <v>21</v>
      </c>
      <c r="O16" s="14" t="s">
        <v>41</v>
      </c>
      <c r="P16" s="15">
        <v>11033</v>
      </c>
      <c r="Q16" s="15" t="s">
        <v>41</v>
      </c>
      <c r="R16" s="15" t="s">
        <v>41</v>
      </c>
      <c r="S16" s="15">
        <f t="shared" si="0"/>
        <v>11033</v>
      </c>
      <c r="T16" s="16" t="s">
        <v>45</v>
      </c>
      <c r="U16" s="16" t="s">
        <v>308</v>
      </c>
      <c r="V16" s="38">
        <v>44227</v>
      </c>
      <c r="W16" s="17"/>
      <c r="X16" s="16" t="s">
        <v>47</v>
      </c>
      <c r="Y16" s="18" t="s">
        <v>48</v>
      </c>
    </row>
    <row r="17" spans="1:25" ht="24.95" customHeight="1">
      <c r="A17" s="10" t="s">
        <v>76</v>
      </c>
      <c r="B17" s="11" t="s">
        <v>38</v>
      </c>
      <c r="C17" s="11" t="s">
        <v>39</v>
      </c>
      <c r="D17" s="11" t="s">
        <v>77</v>
      </c>
      <c r="E17" s="11" t="s">
        <v>78</v>
      </c>
      <c r="F17" s="11" t="s">
        <v>79</v>
      </c>
      <c r="G17" s="11" t="s">
        <v>41</v>
      </c>
      <c r="H17" s="12">
        <v>98313</v>
      </c>
      <c r="I17" s="11" t="s">
        <v>42</v>
      </c>
      <c r="J17" s="11" t="s">
        <v>80</v>
      </c>
      <c r="K17" s="13">
        <v>1178474</v>
      </c>
      <c r="L17" s="11" t="s">
        <v>44</v>
      </c>
      <c r="M17" s="14" t="s">
        <v>41</v>
      </c>
      <c r="N17" s="11">
        <v>5</v>
      </c>
      <c r="O17" s="14" t="s">
        <v>41</v>
      </c>
      <c r="P17" s="15">
        <v>4984</v>
      </c>
      <c r="Q17" s="15" t="s">
        <v>41</v>
      </c>
      <c r="R17" s="15" t="s">
        <v>41</v>
      </c>
      <c r="S17" s="15">
        <f t="shared" si="0"/>
        <v>4984</v>
      </c>
      <c r="T17" s="16" t="s">
        <v>45</v>
      </c>
      <c r="U17" s="16" t="s">
        <v>308</v>
      </c>
      <c r="V17" s="38">
        <v>44227</v>
      </c>
      <c r="W17" s="17"/>
      <c r="X17" s="16" t="s">
        <v>47</v>
      </c>
      <c r="Y17" s="18" t="s">
        <v>48</v>
      </c>
    </row>
    <row r="18" spans="1:25" ht="24.95" customHeight="1">
      <c r="A18" s="10" t="s">
        <v>81</v>
      </c>
      <c r="B18" s="11" t="s">
        <v>38</v>
      </c>
      <c r="C18" s="11" t="s">
        <v>39</v>
      </c>
      <c r="D18" s="11" t="s">
        <v>82</v>
      </c>
      <c r="E18" s="11" t="s">
        <v>41</v>
      </c>
      <c r="F18" s="11" t="s">
        <v>41</v>
      </c>
      <c r="G18" s="11" t="s">
        <v>41</v>
      </c>
      <c r="H18" s="12">
        <v>98313</v>
      </c>
      <c r="I18" s="11" t="s">
        <v>42</v>
      </c>
      <c r="J18" s="11" t="s">
        <v>83</v>
      </c>
      <c r="K18" s="13">
        <v>10563110</v>
      </c>
      <c r="L18" s="11" t="s">
        <v>44</v>
      </c>
      <c r="M18" s="14" t="s">
        <v>41</v>
      </c>
      <c r="N18" s="11">
        <v>13</v>
      </c>
      <c r="O18" s="14" t="s">
        <v>41</v>
      </c>
      <c r="P18" s="15">
        <v>2460</v>
      </c>
      <c r="Q18" s="15" t="s">
        <v>41</v>
      </c>
      <c r="R18" s="15" t="s">
        <v>41</v>
      </c>
      <c r="S18" s="15">
        <f t="shared" si="0"/>
        <v>2460</v>
      </c>
      <c r="T18" s="16" t="s">
        <v>45</v>
      </c>
      <c r="U18" s="16" t="s">
        <v>308</v>
      </c>
      <c r="V18" s="38">
        <v>44227</v>
      </c>
      <c r="W18" s="17"/>
      <c r="X18" s="16" t="s">
        <v>47</v>
      </c>
      <c r="Y18" s="18" t="s">
        <v>48</v>
      </c>
    </row>
    <row r="19" spans="1:25" ht="24.95" customHeight="1">
      <c r="A19" s="10" t="s">
        <v>84</v>
      </c>
      <c r="B19" s="11" t="s">
        <v>38</v>
      </c>
      <c r="C19" s="11" t="s">
        <v>39</v>
      </c>
      <c r="D19" s="11" t="s">
        <v>42</v>
      </c>
      <c r="E19" s="11" t="s">
        <v>85</v>
      </c>
      <c r="F19" s="11" t="s">
        <v>41</v>
      </c>
      <c r="G19" s="11" t="s">
        <v>41</v>
      </c>
      <c r="H19" s="12">
        <v>98313</v>
      </c>
      <c r="I19" s="11" t="s">
        <v>42</v>
      </c>
      <c r="J19" s="11" t="s">
        <v>86</v>
      </c>
      <c r="K19" s="13">
        <v>1502225</v>
      </c>
      <c r="L19" s="11" t="s">
        <v>44</v>
      </c>
      <c r="M19" s="14" t="s">
        <v>41</v>
      </c>
      <c r="N19" s="11">
        <v>5</v>
      </c>
      <c r="O19" s="14" t="s">
        <v>41</v>
      </c>
      <c r="P19" s="15">
        <v>14775</v>
      </c>
      <c r="Q19" s="15" t="s">
        <v>41</v>
      </c>
      <c r="R19" s="15" t="s">
        <v>41</v>
      </c>
      <c r="S19" s="15">
        <f t="shared" si="0"/>
        <v>14775</v>
      </c>
      <c r="T19" s="16" t="s">
        <v>45</v>
      </c>
      <c r="U19" s="16" t="s">
        <v>308</v>
      </c>
      <c r="V19" s="38">
        <v>44227</v>
      </c>
      <c r="W19" s="17"/>
      <c r="X19" s="16" t="s">
        <v>47</v>
      </c>
      <c r="Y19" s="18" t="s">
        <v>48</v>
      </c>
    </row>
    <row r="20" spans="1:25" ht="24.95" customHeight="1">
      <c r="A20" s="10" t="s">
        <v>87</v>
      </c>
      <c r="B20" s="11" t="s">
        <v>38</v>
      </c>
      <c r="C20" s="11" t="s">
        <v>39</v>
      </c>
      <c r="D20" s="11" t="s">
        <v>42</v>
      </c>
      <c r="E20" s="11" t="s">
        <v>88</v>
      </c>
      <c r="F20" s="11" t="s">
        <v>41</v>
      </c>
      <c r="G20" s="11" t="s">
        <v>41</v>
      </c>
      <c r="H20" s="12">
        <v>98313</v>
      </c>
      <c r="I20" s="11" t="s">
        <v>42</v>
      </c>
      <c r="J20" s="11" t="s">
        <v>89</v>
      </c>
      <c r="K20" s="13">
        <v>1502231</v>
      </c>
      <c r="L20" s="11" t="s">
        <v>44</v>
      </c>
      <c r="M20" s="14" t="s">
        <v>41</v>
      </c>
      <c r="N20" s="11">
        <v>2</v>
      </c>
      <c r="O20" s="14" t="s">
        <v>41</v>
      </c>
      <c r="P20" s="15">
        <v>2929</v>
      </c>
      <c r="Q20" s="15" t="s">
        <v>41</v>
      </c>
      <c r="R20" s="15" t="s">
        <v>41</v>
      </c>
      <c r="S20" s="15">
        <f t="shared" si="0"/>
        <v>2929</v>
      </c>
      <c r="T20" s="16" t="s">
        <v>45</v>
      </c>
      <c r="U20" s="16" t="s">
        <v>308</v>
      </c>
      <c r="V20" s="38">
        <v>44227</v>
      </c>
      <c r="W20" s="17"/>
      <c r="X20" s="16" t="s">
        <v>47</v>
      </c>
      <c r="Y20" s="18" t="s">
        <v>48</v>
      </c>
    </row>
    <row r="21" spans="1:25" ht="24.95" customHeight="1">
      <c r="A21" s="10" t="s">
        <v>90</v>
      </c>
      <c r="B21" s="11" t="s">
        <v>38</v>
      </c>
      <c r="C21" s="11" t="s">
        <v>39</v>
      </c>
      <c r="D21" s="11" t="s">
        <v>42</v>
      </c>
      <c r="E21" s="11" t="s">
        <v>41</v>
      </c>
      <c r="F21" s="11" t="s">
        <v>41</v>
      </c>
      <c r="G21" s="11" t="s">
        <v>91</v>
      </c>
      <c r="H21" s="12">
        <v>98313</v>
      </c>
      <c r="I21" s="11" t="s">
        <v>42</v>
      </c>
      <c r="J21" s="11" t="s">
        <v>92</v>
      </c>
      <c r="K21" s="13">
        <v>172814</v>
      </c>
      <c r="L21" s="11" t="s">
        <v>44</v>
      </c>
      <c r="M21" s="14" t="s">
        <v>41</v>
      </c>
      <c r="N21" s="11">
        <v>11</v>
      </c>
      <c r="O21" s="14" t="s">
        <v>41</v>
      </c>
      <c r="P21" s="15">
        <v>9426</v>
      </c>
      <c r="Q21" s="15" t="s">
        <v>41</v>
      </c>
      <c r="R21" s="15" t="s">
        <v>41</v>
      </c>
      <c r="S21" s="15">
        <f t="shared" si="0"/>
        <v>9426</v>
      </c>
      <c r="T21" s="16" t="s">
        <v>45</v>
      </c>
      <c r="U21" s="16" t="s">
        <v>308</v>
      </c>
      <c r="V21" s="38">
        <v>44227</v>
      </c>
      <c r="W21" s="17"/>
      <c r="X21" s="16" t="s">
        <v>47</v>
      </c>
      <c r="Y21" s="18" t="s">
        <v>48</v>
      </c>
    </row>
    <row r="22" spans="1:25" ht="24.95" customHeight="1">
      <c r="A22" s="10" t="s">
        <v>93</v>
      </c>
      <c r="B22" s="11" t="s">
        <v>38</v>
      </c>
      <c r="C22" s="11" t="s">
        <v>39</v>
      </c>
      <c r="D22" s="11" t="s">
        <v>94</v>
      </c>
      <c r="E22" s="11" t="s">
        <v>41</v>
      </c>
      <c r="F22" s="11" t="s">
        <v>41</v>
      </c>
      <c r="G22" s="11" t="s">
        <v>41</v>
      </c>
      <c r="H22" s="12">
        <v>98313</v>
      </c>
      <c r="I22" s="11" t="s">
        <v>42</v>
      </c>
      <c r="J22" s="11" t="s">
        <v>95</v>
      </c>
      <c r="K22" s="13">
        <v>1032361</v>
      </c>
      <c r="L22" s="11" t="s">
        <v>44</v>
      </c>
      <c r="M22" s="14" t="s">
        <v>41</v>
      </c>
      <c r="N22" s="11">
        <v>3</v>
      </c>
      <c r="O22" s="14" t="s">
        <v>41</v>
      </c>
      <c r="P22" s="15">
        <v>2241</v>
      </c>
      <c r="Q22" s="15" t="s">
        <v>41</v>
      </c>
      <c r="R22" s="15" t="s">
        <v>41</v>
      </c>
      <c r="S22" s="15">
        <f t="shared" si="0"/>
        <v>2241</v>
      </c>
      <c r="T22" s="16" t="s">
        <v>45</v>
      </c>
      <c r="U22" s="16" t="s">
        <v>308</v>
      </c>
      <c r="V22" s="38">
        <v>44227</v>
      </c>
      <c r="W22" s="17"/>
      <c r="X22" s="16" t="s">
        <v>47</v>
      </c>
      <c r="Y22" s="18" t="s">
        <v>48</v>
      </c>
    </row>
    <row r="23" spans="1:25" ht="24.95" customHeight="1">
      <c r="A23" s="10" t="s">
        <v>96</v>
      </c>
      <c r="B23" s="11" t="s">
        <v>38</v>
      </c>
      <c r="C23" s="11" t="s">
        <v>39</v>
      </c>
      <c r="D23" s="11" t="s">
        <v>42</v>
      </c>
      <c r="E23" s="11" t="s">
        <v>97</v>
      </c>
      <c r="F23" s="11" t="s">
        <v>41</v>
      </c>
      <c r="G23" s="11" t="s">
        <v>41</v>
      </c>
      <c r="H23" s="12">
        <v>98313</v>
      </c>
      <c r="I23" s="11" t="s">
        <v>42</v>
      </c>
      <c r="J23" s="11" t="s">
        <v>98</v>
      </c>
      <c r="K23" s="13">
        <v>21500478</v>
      </c>
      <c r="L23" s="11" t="s">
        <v>44</v>
      </c>
      <c r="M23" s="14" t="s">
        <v>41</v>
      </c>
      <c r="N23" s="11">
        <v>4</v>
      </c>
      <c r="O23" s="14" t="s">
        <v>41</v>
      </c>
      <c r="P23" s="15">
        <v>4133</v>
      </c>
      <c r="Q23" s="15" t="s">
        <v>41</v>
      </c>
      <c r="R23" s="15" t="s">
        <v>41</v>
      </c>
      <c r="S23" s="15">
        <f t="shared" si="0"/>
        <v>4133</v>
      </c>
      <c r="T23" s="16" t="s">
        <v>45</v>
      </c>
      <c r="U23" s="16" t="s">
        <v>308</v>
      </c>
      <c r="V23" s="38">
        <v>44227</v>
      </c>
      <c r="W23" s="17"/>
      <c r="X23" s="16" t="s">
        <v>47</v>
      </c>
      <c r="Y23" s="18" t="s">
        <v>48</v>
      </c>
    </row>
    <row r="24" spans="1:25" ht="24.95" customHeight="1">
      <c r="A24" s="10" t="s">
        <v>99</v>
      </c>
      <c r="B24" s="11" t="s">
        <v>38</v>
      </c>
      <c r="C24" s="11" t="s">
        <v>39</v>
      </c>
      <c r="D24" s="11" t="s">
        <v>94</v>
      </c>
      <c r="E24" s="11" t="s">
        <v>41</v>
      </c>
      <c r="F24" s="11" t="s">
        <v>41</v>
      </c>
      <c r="G24" s="11" t="s">
        <v>41</v>
      </c>
      <c r="H24" s="12">
        <v>98313</v>
      </c>
      <c r="I24" s="11" t="s">
        <v>42</v>
      </c>
      <c r="J24" s="11" t="s">
        <v>100</v>
      </c>
      <c r="K24" s="13">
        <v>23708052</v>
      </c>
      <c r="L24" s="11" t="s">
        <v>44</v>
      </c>
      <c r="M24" s="14" t="s">
        <v>41</v>
      </c>
      <c r="N24" s="11">
        <v>3</v>
      </c>
      <c r="O24" s="14" t="s">
        <v>41</v>
      </c>
      <c r="P24" s="15">
        <v>1768</v>
      </c>
      <c r="Q24" s="15" t="s">
        <v>41</v>
      </c>
      <c r="R24" s="15" t="s">
        <v>41</v>
      </c>
      <c r="S24" s="15">
        <f t="shared" si="0"/>
        <v>1768</v>
      </c>
      <c r="T24" s="16" t="s">
        <v>45</v>
      </c>
      <c r="U24" s="16" t="s">
        <v>308</v>
      </c>
      <c r="V24" s="38">
        <v>44227</v>
      </c>
      <c r="W24" s="17"/>
      <c r="X24" s="16" t="s">
        <v>47</v>
      </c>
      <c r="Y24" s="18" t="s">
        <v>48</v>
      </c>
    </row>
    <row r="25" spans="1:25" ht="24.95" customHeight="1">
      <c r="A25" s="10" t="s">
        <v>101</v>
      </c>
      <c r="B25" s="11" t="s">
        <v>38</v>
      </c>
      <c r="C25" s="11" t="s">
        <v>39</v>
      </c>
      <c r="D25" s="11" t="s">
        <v>42</v>
      </c>
      <c r="E25" s="11" t="s">
        <v>102</v>
      </c>
      <c r="F25" s="11" t="s">
        <v>103</v>
      </c>
      <c r="G25" s="11" t="s">
        <v>41</v>
      </c>
      <c r="H25" s="12">
        <v>98313</v>
      </c>
      <c r="I25" s="11" t="s">
        <v>42</v>
      </c>
      <c r="J25" s="11" t="s">
        <v>104</v>
      </c>
      <c r="K25" s="13">
        <v>28106730</v>
      </c>
      <c r="L25" s="11" t="s">
        <v>44</v>
      </c>
      <c r="M25" s="14" t="s">
        <v>41</v>
      </c>
      <c r="N25" s="11">
        <v>4</v>
      </c>
      <c r="O25" s="14" t="s">
        <v>41</v>
      </c>
      <c r="P25" s="15">
        <v>6159</v>
      </c>
      <c r="Q25" s="15" t="s">
        <v>41</v>
      </c>
      <c r="R25" s="15" t="s">
        <v>41</v>
      </c>
      <c r="S25" s="15">
        <f t="shared" si="0"/>
        <v>6159</v>
      </c>
      <c r="T25" s="16" t="s">
        <v>45</v>
      </c>
      <c r="U25" s="16" t="s">
        <v>308</v>
      </c>
      <c r="V25" s="38">
        <v>44227</v>
      </c>
      <c r="W25" s="17"/>
      <c r="X25" s="16" t="s">
        <v>47</v>
      </c>
      <c r="Y25" s="18" t="s">
        <v>48</v>
      </c>
    </row>
    <row r="26" spans="1:25" ht="24.95" customHeight="1">
      <c r="A26" s="10" t="s">
        <v>105</v>
      </c>
      <c r="B26" s="11" t="s">
        <v>38</v>
      </c>
      <c r="C26" s="11" t="s">
        <v>39</v>
      </c>
      <c r="D26" s="11" t="s">
        <v>94</v>
      </c>
      <c r="E26" s="11" t="s">
        <v>41</v>
      </c>
      <c r="F26" s="11" t="s">
        <v>41</v>
      </c>
      <c r="G26" s="11" t="s">
        <v>41</v>
      </c>
      <c r="H26" s="12">
        <v>98313</v>
      </c>
      <c r="I26" s="11" t="s">
        <v>42</v>
      </c>
      <c r="J26" s="11" t="s">
        <v>106</v>
      </c>
      <c r="K26" s="13">
        <v>23382023</v>
      </c>
      <c r="L26" s="11" t="s">
        <v>44</v>
      </c>
      <c r="M26" s="14" t="s">
        <v>41</v>
      </c>
      <c r="N26" s="11">
        <v>3</v>
      </c>
      <c r="O26" s="14" t="s">
        <v>41</v>
      </c>
      <c r="P26" s="15">
        <v>4016</v>
      </c>
      <c r="Q26" s="15" t="s">
        <v>41</v>
      </c>
      <c r="R26" s="15" t="s">
        <v>41</v>
      </c>
      <c r="S26" s="15">
        <f t="shared" si="0"/>
        <v>4016</v>
      </c>
      <c r="T26" s="16" t="s">
        <v>45</v>
      </c>
      <c r="U26" s="16" t="s">
        <v>308</v>
      </c>
      <c r="V26" s="38">
        <v>44227</v>
      </c>
      <c r="W26" s="17"/>
      <c r="X26" s="16" t="s">
        <v>47</v>
      </c>
      <c r="Y26" s="18" t="s">
        <v>48</v>
      </c>
    </row>
    <row r="27" spans="1:25" ht="24.95" customHeight="1">
      <c r="A27" s="10" t="s">
        <v>107</v>
      </c>
      <c r="B27" s="11" t="s">
        <v>38</v>
      </c>
      <c r="C27" s="11" t="s">
        <v>39</v>
      </c>
      <c r="D27" s="11" t="s">
        <v>42</v>
      </c>
      <c r="E27" s="11" t="s">
        <v>108</v>
      </c>
      <c r="F27" s="11" t="s">
        <v>41</v>
      </c>
      <c r="G27" s="11" t="s">
        <v>41</v>
      </c>
      <c r="H27" s="12">
        <v>98313</v>
      </c>
      <c r="I27" s="11" t="s">
        <v>42</v>
      </c>
      <c r="J27" s="11" t="s">
        <v>109</v>
      </c>
      <c r="K27" s="13">
        <v>1502229</v>
      </c>
      <c r="L27" s="11" t="s">
        <v>44</v>
      </c>
      <c r="M27" s="14" t="s">
        <v>41</v>
      </c>
      <c r="N27" s="11">
        <v>3</v>
      </c>
      <c r="O27" s="14" t="s">
        <v>41</v>
      </c>
      <c r="P27" s="15">
        <v>1547</v>
      </c>
      <c r="Q27" s="15" t="s">
        <v>41</v>
      </c>
      <c r="R27" s="15" t="s">
        <v>41</v>
      </c>
      <c r="S27" s="15">
        <f t="shared" si="0"/>
        <v>1547</v>
      </c>
      <c r="T27" s="16" t="s">
        <v>45</v>
      </c>
      <c r="U27" s="16" t="s">
        <v>308</v>
      </c>
      <c r="V27" s="38">
        <v>44227</v>
      </c>
      <c r="W27" s="17"/>
      <c r="X27" s="16" t="s">
        <v>47</v>
      </c>
      <c r="Y27" s="18" t="s">
        <v>48</v>
      </c>
    </row>
    <row r="28" spans="1:25" ht="24.95" customHeight="1">
      <c r="A28" s="10" t="s">
        <v>110</v>
      </c>
      <c r="B28" s="11" t="s">
        <v>38</v>
      </c>
      <c r="C28" s="11" t="s">
        <v>39</v>
      </c>
      <c r="D28" s="11" t="s">
        <v>111</v>
      </c>
      <c r="E28" s="11" t="s">
        <v>41</v>
      </c>
      <c r="F28" s="11" t="s">
        <v>41</v>
      </c>
      <c r="G28" s="11" t="s">
        <v>41</v>
      </c>
      <c r="H28" s="12">
        <v>98313</v>
      </c>
      <c r="I28" s="11" t="s">
        <v>42</v>
      </c>
      <c r="J28" s="11" t="s">
        <v>112</v>
      </c>
      <c r="K28" s="13">
        <v>25748535</v>
      </c>
      <c r="L28" s="11" t="s">
        <v>44</v>
      </c>
      <c r="M28" s="14" t="s">
        <v>41</v>
      </c>
      <c r="N28" s="11">
        <v>2</v>
      </c>
      <c r="O28" s="14" t="s">
        <v>41</v>
      </c>
      <c r="P28" s="15">
        <v>811</v>
      </c>
      <c r="Q28" s="15" t="s">
        <v>41</v>
      </c>
      <c r="R28" s="15" t="s">
        <v>41</v>
      </c>
      <c r="S28" s="15">
        <f t="shared" si="0"/>
        <v>811</v>
      </c>
      <c r="T28" s="16" t="s">
        <v>45</v>
      </c>
      <c r="U28" s="16" t="s">
        <v>308</v>
      </c>
      <c r="V28" s="38">
        <v>44227</v>
      </c>
      <c r="W28" s="17"/>
      <c r="X28" s="16" t="s">
        <v>47</v>
      </c>
      <c r="Y28" s="18" t="s">
        <v>48</v>
      </c>
    </row>
    <row r="29" spans="1:25" ht="24.95" customHeight="1">
      <c r="A29" s="10" t="s">
        <v>113</v>
      </c>
      <c r="B29" s="11" t="s">
        <v>38</v>
      </c>
      <c r="C29" s="11" t="s">
        <v>39</v>
      </c>
      <c r="D29" s="11" t="s">
        <v>42</v>
      </c>
      <c r="E29" s="11" t="s">
        <v>114</v>
      </c>
      <c r="F29" s="11" t="s">
        <v>41</v>
      </c>
      <c r="G29" s="11" t="s">
        <v>41</v>
      </c>
      <c r="H29" s="12">
        <v>98313</v>
      </c>
      <c r="I29" s="11" t="s">
        <v>42</v>
      </c>
      <c r="J29" s="11" t="s">
        <v>115</v>
      </c>
      <c r="K29" s="13">
        <v>83269612</v>
      </c>
      <c r="L29" s="11" t="s">
        <v>44</v>
      </c>
      <c r="M29" s="14" t="s">
        <v>41</v>
      </c>
      <c r="N29" s="11">
        <v>6</v>
      </c>
      <c r="O29" s="14" t="s">
        <v>41</v>
      </c>
      <c r="P29" s="15">
        <v>10204</v>
      </c>
      <c r="Q29" s="15" t="s">
        <v>41</v>
      </c>
      <c r="R29" s="15" t="s">
        <v>41</v>
      </c>
      <c r="S29" s="15">
        <f t="shared" si="0"/>
        <v>10204</v>
      </c>
      <c r="T29" s="16" t="s">
        <v>45</v>
      </c>
      <c r="U29" s="16" t="s">
        <v>308</v>
      </c>
      <c r="V29" s="38">
        <v>44227</v>
      </c>
      <c r="W29" s="17"/>
      <c r="X29" s="16" t="s">
        <v>47</v>
      </c>
      <c r="Y29" s="18" t="s">
        <v>48</v>
      </c>
    </row>
    <row r="30" spans="1:25" ht="24.95" customHeight="1">
      <c r="A30" s="10" t="s">
        <v>116</v>
      </c>
      <c r="B30" s="11" t="s">
        <v>38</v>
      </c>
      <c r="C30" s="11" t="s">
        <v>39</v>
      </c>
      <c r="D30" s="11" t="s">
        <v>111</v>
      </c>
      <c r="E30" s="11" t="s">
        <v>41</v>
      </c>
      <c r="F30" s="11" t="s">
        <v>41</v>
      </c>
      <c r="G30" s="11" t="s">
        <v>41</v>
      </c>
      <c r="H30" s="12">
        <v>98313</v>
      </c>
      <c r="I30" s="11" t="s">
        <v>42</v>
      </c>
      <c r="J30" s="11" t="s">
        <v>117</v>
      </c>
      <c r="K30" s="13">
        <v>26313727</v>
      </c>
      <c r="L30" s="11" t="s">
        <v>44</v>
      </c>
      <c r="M30" s="14" t="s">
        <v>41</v>
      </c>
      <c r="N30" s="11">
        <v>2</v>
      </c>
      <c r="O30" s="14" t="s">
        <v>41</v>
      </c>
      <c r="P30" s="15">
        <v>828</v>
      </c>
      <c r="Q30" s="15" t="s">
        <v>41</v>
      </c>
      <c r="R30" s="15" t="s">
        <v>41</v>
      </c>
      <c r="S30" s="15">
        <f t="shared" si="0"/>
        <v>828</v>
      </c>
      <c r="T30" s="16" t="s">
        <v>45</v>
      </c>
      <c r="U30" s="16" t="s">
        <v>308</v>
      </c>
      <c r="V30" s="38">
        <v>44227</v>
      </c>
      <c r="W30" s="17"/>
      <c r="X30" s="16" t="s">
        <v>47</v>
      </c>
      <c r="Y30" s="18" t="s">
        <v>48</v>
      </c>
    </row>
    <row r="31" spans="1:25" ht="24.95" customHeight="1">
      <c r="A31" s="10" t="s">
        <v>118</v>
      </c>
      <c r="B31" s="11" t="s">
        <v>38</v>
      </c>
      <c r="C31" s="11" t="s">
        <v>39</v>
      </c>
      <c r="D31" s="11" t="s">
        <v>119</v>
      </c>
      <c r="E31" s="11" t="s">
        <v>41</v>
      </c>
      <c r="F31" s="11" t="s">
        <v>41</v>
      </c>
      <c r="G31" s="11" t="s">
        <v>120</v>
      </c>
      <c r="H31" s="12">
        <v>98313</v>
      </c>
      <c r="I31" s="11" t="s">
        <v>42</v>
      </c>
      <c r="J31" s="11" t="s">
        <v>121</v>
      </c>
      <c r="K31" s="13">
        <v>26822694</v>
      </c>
      <c r="L31" s="11" t="s">
        <v>44</v>
      </c>
      <c r="M31" s="14" t="s">
        <v>41</v>
      </c>
      <c r="N31" s="11">
        <v>5</v>
      </c>
      <c r="O31" s="14" t="s">
        <v>41</v>
      </c>
      <c r="P31" s="15">
        <v>2334</v>
      </c>
      <c r="Q31" s="15" t="s">
        <v>41</v>
      </c>
      <c r="R31" s="15" t="s">
        <v>41</v>
      </c>
      <c r="S31" s="15">
        <f t="shared" si="0"/>
        <v>2334</v>
      </c>
      <c r="T31" s="16" t="s">
        <v>45</v>
      </c>
      <c r="U31" s="16" t="s">
        <v>308</v>
      </c>
      <c r="V31" s="38">
        <v>44227</v>
      </c>
      <c r="W31" s="17"/>
      <c r="X31" s="16" t="s">
        <v>47</v>
      </c>
      <c r="Y31" s="18" t="s">
        <v>48</v>
      </c>
    </row>
    <row r="32" spans="1:25" ht="24.95" customHeight="1">
      <c r="A32" s="10" t="s">
        <v>122</v>
      </c>
      <c r="B32" s="11" t="s">
        <v>38</v>
      </c>
      <c r="C32" s="11" t="s">
        <v>39</v>
      </c>
      <c r="D32" s="11" t="s">
        <v>119</v>
      </c>
      <c r="E32" s="11" t="s">
        <v>41</v>
      </c>
      <c r="F32" s="11" t="s">
        <v>41</v>
      </c>
      <c r="G32" s="11" t="s">
        <v>123</v>
      </c>
      <c r="H32" s="12">
        <v>98313</v>
      </c>
      <c r="I32" s="11" t="s">
        <v>42</v>
      </c>
      <c r="J32" s="11" t="s">
        <v>124</v>
      </c>
      <c r="K32" s="13">
        <v>28285833</v>
      </c>
      <c r="L32" s="11" t="s">
        <v>44</v>
      </c>
      <c r="M32" s="14" t="s">
        <v>41</v>
      </c>
      <c r="N32" s="11">
        <v>3</v>
      </c>
      <c r="O32" s="14" t="s">
        <v>41</v>
      </c>
      <c r="P32" s="15">
        <v>2382</v>
      </c>
      <c r="Q32" s="15" t="s">
        <v>41</v>
      </c>
      <c r="R32" s="15" t="s">
        <v>41</v>
      </c>
      <c r="S32" s="15">
        <f t="shared" si="0"/>
        <v>2382</v>
      </c>
      <c r="T32" s="16" t="s">
        <v>45</v>
      </c>
      <c r="U32" s="16" t="s">
        <v>308</v>
      </c>
      <c r="V32" s="38">
        <v>44227</v>
      </c>
      <c r="W32" s="17"/>
      <c r="X32" s="16" t="s">
        <v>47</v>
      </c>
      <c r="Y32" s="18" t="s">
        <v>48</v>
      </c>
    </row>
    <row r="33" spans="1:25" ht="24.95" customHeight="1">
      <c r="A33" s="10" t="s">
        <v>125</v>
      </c>
      <c r="B33" s="11" t="s">
        <v>38</v>
      </c>
      <c r="C33" s="11" t="s">
        <v>39</v>
      </c>
      <c r="D33" s="11" t="s">
        <v>119</v>
      </c>
      <c r="E33" s="11" t="s">
        <v>41</v>
      </c>
      <c r="F33" s="11" t="s">
        <v>41</v>
      </c>
      <c r="G33" s="11" t="s">
        <v>126</v>
      </c>
      <c r="H33" s="12">
        <v>98313</v>
      </c>
      <c r="I33" s="11" t="s">
        <v>42</v>
      </c>
      <c r="J33" s="11" t="s">
        <v>127</v>
      </c>
      <c r="K33" s="13">
        <v>27126755</v>
      </c>
      <c r="L33" s="11" t="s">
        <v>44</v>
      </c>
      <c r="M33" s="14" t="s">
        <v>41</v>
      </c>
      <c r="N33" s="11">
        <v>4</v>
      </c>
      <c r="O33" s="14" t="s">
        <v>41</v>
      </c>
      <c r="P33" s="15">
        <v>1609</v>
      </c>
      <c r="Q33" s="15" t="s">
        <v>41</v>
      </c>
      <c r="R33" s="15" t="s">
        <v>41</v>
      </c>
      <c r="S33" s="15">
        <f t="shared" si="0"/>
        <v>1609</v>
      </c>
      <c r="T33" s="16" t="s">
        <v>45</v>
      </c>
      <c r="U33" s="16" t="s">
        <v>308</v>
      </c>
      <c r="V33" s="38">
        <v>44227</v>
      </c>
      <c r="W33" s="17"/>
      <c r="X33" s="16" t="s">
        <v>47</v>
      </c>
      <c r="Y33" s="18" t="s">
        <v>48</v>
      </c>
    </row>
    <row r="34" spans="1:25" ht="24.95" customHeight="1">
      <c r="A34" s="10" t="s">
        <v>128</v>
      </c>
      <c r="B34" s="11" t="s">
        <v>38</v>
      </c>
      <c r="C34" s="11" t="s">
        <v>39</v>
      </c>
      <c r="D34" s="11" t="s">
        <v>129</v>
      </c>
      <c r="E34" s="11" t="s">
        <v>41</v>
      </c>
      <c r="F34" s="11" t="s">
        <v>41</v>
      </c>
      <c r="G34" s="11" t="s">
        <v>41</v>
      </c>
      <c r="H34" s="12">
        <v>98313</v>
      </c>
      <c r="I34" s="11" t="s">
        <v>42</v>
      </c>
      <c r="J34" s="11" t="s">
        <v>130</v>
      </c>
      <c r="K34" s="13">
        <v>12994373</v>
      </c>
      <c r="L34" s="11" t="s">
        <v>44</v>
      </c>
      <c r="M34" s="14" t="s">
        <v>41</v>
      </c>
      <c r="N34" s="11">
        <v>13</v>
      </c>
      <c r="O34" s="14" t="s">
        <v>41</v>
      </c>
      <c r="P34" s="15">
        <v>1836</v>
      </c>
      <c r="Q34" s="15" t="s">
        <v>41</v>
      </c>
      <c r="R34" s="15" t="s">
        <v>41</v>
      </c>
      <c r="S34" s="15">
        <f t="shared" si="0"/>
        <v>1836</v>
      </c>
      <c r="T34" s="16" t="s">
        <v>45</v>
      </c>
      <c r="U34" s="16" t="s">
        <v>308</v>
      </c>
      <c r="V34" s="38">
        <v>44227</v>
      </c>
      <c r="W34" s="17"/>
      <c r="X34" s="16" t="s">
        <v>47</v>
      </c>
      <c r="Y34" s="18" t="s">
        <v>48</v>
      </c>
    </row>
    <row r="35" spans="1:25" ht="24.95" customHeight="1">
      <c r="A35" s="10" t="s">
        <v>131</v>
      </c>
      <c r="B35" s="11" t="s">
        <v>38</v>
      </c>
      <c r="C35" s="11" t="s">
        <v>39</v>
      </c>
      <c r="D35" s="11" t="s">
        <v>132</v>
      </c>
      <c r="E35" s="11" t="s">
        <v>41</v>
      </c>
      <c r="F35" s="11" t="s">
        <v>41</v>
      </c>
      <c r="G35" s="11" t="s">
        <v>41</v>
      </c>
      <c r="H35" s="12">
        <v>98313</v>
      </c>
      <c r="I35" s="11" t="s">
        <v>42</v>
      </c>
      <c r="J35" s="11" t="s">
        <v>133</v>
      </c>
      <c r="K35" s="13">
        <v>25738318</v>
      </c>
      <c r="L35" s="11" t="s">
        <v>44</v>
      </c>
      <c r="M35" s="14" t="s">
        <v>41</v>
      </c>
      <c r="N35" s="11">
        <v>2</v>
      </c>
      <c r="O35" s="14" t="s">
        <v>41</v>
      </c>
      <c r="P35" s="15">
        <v>1701</v>
      </c>
      <c r="Q35" s="15" t="s">
        <v>41</v>
      </c>
      <c r="R35" s="15" t="s">
        <v>41</v>
      </c>
      <c r="S35" s="15">
        <f t="shared" si="0"/>
        <v>1701</v>
      </c>
      <c r="T35" s="16" t="s">
        <v>45</v>
      </c>
      <c r="U35" s="16" t="s">
        <v>308</v>
      </c>
      <c r="V35" s="38">
        <v>44227</v>
      </c>
      <c r="W35" s="17"/>
      <c r="X35" s="16" t="s">
        <v>47</v>
      </c>
      <c r="Y35" s="18" t="s">
        <v>48</v>
      </c>
    </row>
    <row r="36" spans="1:25" ht="24.95" customHeight="1">
      <c r="A36" s="10" t="s">
        <v>134</v>
      </c>
      <c r="B36" s="11" t="s">
        <v>38</v>
      </c>
      <c r="C36" s="11" t="s">
        <v>39</v>
      </c>
      <c r="D36" s="11" t="s">
        <v>135</v>
      </c>
      <c r="E36" s="11" t="s">
        <v>41</v>
      </c>
      <c r="F36" s="11" t="s">
        <v>41</v>
      </c>
      <c r="G36" s="11" t="s">
        <v>41</v>
      </c>
      <c r="H36" s="12">
        <v>98313</v>
      </c>
      <c r="I36" s="11" t="s">
        <v>42</v>
      </c>
      <c r="J36" s="11" t="s">
        <v>136</v>
      </c>
      <c r="K36" s="13">
        <v>1177970</v>
      </c>
      <c r="L36" s="11" t="s">
        <v>44</v>
      </c>
      <c r="M36" s="14" t="s">
        <v>41</v>
      </c>
      <c r="N36" s="11">
        <v>2</v>
      </c>
      <c r="O36" s="14" t="s">
        <v>41</v>
      </c>
      <c r="P36" s="15">
        <v>707</v>
      </c>
      <c r="Q36" s="15" t="s">
        <v>41</v>
      </c>
      <c r="R36" s="15" t="s">
        <v>41</v>
      </c>
      <c r="S36" s="15">
        <f t="shared" si="0"/>
        <v>707</v>
      </c>
      <c r="T36" s="16" t="s">
        <v>45</v>
      </c>
      <c r="U36" s="16" t="s">
        <v>308</v>
      </c>
      <c r="V36" s="38">
        <v>44227</v>
      </c>
      <c r="W36" s="17"/>
      <c r="X36" s="16" t="s">
        <v>47</v>
      </c>
      <c r="Y36" s="18" t="s">
        <v>48</v>
      </c>
    </row>
    <row r="37" spans="1:25" ht="24.95" customHeight="1">
      <c r="A37" s="10" t="s">
        <v>137</v>
      </c>
      <c r="B37" s="11" t="s">
        <v>38</v>
      </c>
      <c r="C37" s="11" t="s">
        <v>39</v>
      </c>
      <c r="D37" s="11" t="s">
        <v>138</v>
      </c>
      <c r="E37" s="11" t="s">
        <v>41</v>
      </c>
      <c r="F37" s="11" t="s">
        <v>41</v>
      </c>
      <c r="G37" s="11" t="s">
        <v>41</v>
      </c>
      <c r="H37" s="12">
        <v>98313</v>
      </c>
      <c r="I37" s="11" t="s">
        <v>42</v>
      </c>
      <c r="J37" s="11" t="s">
        <v>139</v>
      </c>
      <c r="K37" s="13">
        <v>13925083</v>
      </c>
      <c r="L37" s="11" t="s">
        <v>44</v>
      </c>
      <c r="M37" s="14" t="s">
        <v>41</v>
      </c>
      <c r="N37" s="11">
        <v>13</v>
      </c>
      <c r="O37" s="14" t="s">
        <v>41</v>
      </c>
      <c r="P37" s="15">
        <v>2933</v>
      </c>
      <c r="Q37" s="15" t="s">
        <v>41</v>
      </c>
      <c r="R37" s="15" t="s">
        <v>41</v>
      </c>
      <c r="S37" s="15">
        <f t="shared" si="0"/>
        <v>2933</v>
      </c>
      <c r="T37" s="16" t="s">
        <v>45</v>
      </c>
      <c r="U37" s="16" t="s">
        <v>308</v>
      </c>
      <c r="V37" s="38">
        <v>44227</v>
      </c>
      <c r="W37" s="17"/>
      <c r="X37" s="16" t="s">
        <v>47</v>
      </c>
      <c r="Y37" s="18" t="s">
        <v>48</v>
      </c>
    </row>
    <row r="38" spans="1:25" ht="24.95" customHeight="1">
      <c r="A38" s="10" t="s">
        <v>140</v>
      </c>
      <c r="B38" s="11" t="s">
        <v>38</v>
      </c>
      <c r="C38" s="11" t="s">
        <v>39</v>
      </c>
      <c r="D38" s="11" t="s">
        <v>141</v>
      </c>
      <c r="E38" s="11" t="s">
        <v>41</v>
      </c>
      <c r="F38" s="11" t="s">
        <v>41</v>
      </c>
      <c r="G38" s="11" t="s">
        <v>41</v>
      </c>
      <c r="H38" s="12">
        <v>98313</v>
      </c>
      <c r="I38" s="11" t="s">
        <v>42</v>
      </c>
      <c r="J38" s="11" t="s">
        <v>142</v>
      </c>
      <c r="K38" s="13">
        <v>189931</v>
      </c>
      <c r="L38" s="11" t="s">
        <v>44</v>
      </c>
      <c r="M38" s="14" t="s">
        <v>41</v>
      </c>
      <c r="N38" s="11">
        <v>11</v>
      </c>
      <c r="O38" s="14" t="s">
        <v>41</v>
      </c>
      <c r="P38" s="15">
        <v>9158</v>
      </c>
      <c r="Q38" s="15" t="s">
        <v>41</v>
      </c>
      <c r="R38" s="15" t="s">
        <v>41</v>
      </c>
      <c r="S38" s="15">
        <f t="shared" si="0"/>
        <v>9158</v>
      </c>
      <c r="T38" s="16" t="s">
        <v>45</v>
      </c>
      <c r="U38" s="16" t="s">
        <v>308</v>
      </c>
      <c r="V38" s="38">
        <v>44227</v>
      </c>
      <c r="W38" s="17"/>
      <c r="X38" s="16" t="s">
        <v>47</v>
      </c>
      <c r="Y38" s="18" t="s">
        <v>48</v>
      </c>
    </row>
    <row r="39" spans="1:25" ht="24.95" customHeight="1">
      <c r="A39" s="10" t="s">
        <v>143</v>
      </c>
      <c r="B39" s="11" t="s">
        <v>38</v>
      </c>
      <c r="C39" s="11" t="s">
        <v>39</v>
      </c>
      <c r="D39" s="11" t="s">
        <v>144</v>
      </c>
      <c r="E39" s="11" t="s">
        <v>41</v>
      </c>
      <c r="F39" s="11" t="s">
        <v>41</v>
      </c>
      <c r="G39" s="11" t="s">
        <v>41</v>
      </c>
      <c r="H39" s="12">
        <v>98313</v>
      </c>
      <c r="I39" s="11" t="s">
        <v>42</v>
      </c>
      <c r="J39" s="11" t="s">
        <v>145</v>
      </c>
      <c r="K39" s="13">
        <v>21461038</v>
      </c>
      <c r="L39" s="11" t="s">
        <v>44</v>
      </c>
      <c r="M39" s="14" t="s">
        <v>41</v>
      </c>
      <c r="N39" s="11">
        <v>4</v>
      </c>
      <c r="O39" s="14" t="s">
        <v>41</v>
      </c>
      <c r="P39" s="15">
        <v>3330</v>
      </c>
      <c r="Q39" s="15" t="s">
        <v>41</v>
      </c>
      <c r="R39" s="15" t="s">
        <v>41</v>
      </c>
      <c r="S39" s="15">
        <f t="shared" si="0"/>
        <v>3330</v>
      </c>
      <c r="T39" s="16" t="s">
        <v>45</v>
      </c>
      <c r="U39" s="16" t="s">
        <v>308</v>
      </c>
      <c r="V39" s="38">
        <v>44227</v>
      </c>
      <c r="W39" s="17"/>
      <c r="X39" s="16" t="s">
        <v>47</v>
      </c>
      <c r="Y39" s="18" t="s">
        <v>48</v>
      </c>
    </row>
    <row r="40" spans="1:25" ht="24.95" customHeight="1">
      <c r="A40" s="10" t="s">
        <v>146</v>
      </c>
      <c r="B40" s="11" t="s">
        <v>38</v>
      </c>
      <c r="C40" s="11" t="s">
        <v>39</v>
      </c>
      <c r="D40" s="11" t="s">
        <v>147</v>
      </c>
      <c r="E40" s="11" t="s">
        <v>41</v>
      </c>
      <c r="F40" s="11" t="s">
        <v>41</v>
      </c>
      <c r="G40" s="11" t="s">
        <v>41</v>
      </c>
      <c r="H40" s="12">
        <v>98313</v>
      </c>
      <c r="I40" s="11" t="s">
        <v>42</v>
      </c>
      <c r="J40" s="11" t="s">
        <v>148</v>
      </c>
      <c r="K40" s="13">
        <v>83714586</v>
      </c>
      <c r="L40" s="11" t="s">
        <v>44</v>
      </c>
      <c r="M40" s="14" t="s">
        <v>41</v>
      </c>
      <c r="N40" s="11">
        <v>2</v>
      </c>
      <c r="O40" s="14" t="s">
        <v>41</v>
      </c>
      <c r="P40" s="15">
        <v>692</v>
      </c>
      <c r="Q40" s="15" t="s">
        <v>41</v>
      </c>
      <c r="R40" s="15" t="s">
        <v>41</v>
      </c>
      <c r="S40" s="15">
        <f t="shared" si="0"/>
        <v>692</v>
      </c>
      <c r="T40" s="16" t="s">
        <v>45</v>
      </c>
      <c r="U40" s="16" t="s">
        <v>308</v>
      </c>
      <c r="V40" s="38">
        <v>44227</v>
      </c>
      <c r="W40" s="17"/>
      <c r="X40" s="16" t="s">
        <v>47</v>
      </c>
      <c r="Y40" s="18" t="s">
        <v>48</v>
      </c>
    </row>
    <row r="41" spans="1:25" ht="24.95" customHeight="1">
      <c r="A41" s="10" t="s">
        <v>149</v>
      </c>
      <c r="B41" s="11" t="s">
        <v>38</v>
      </c>
      <c r="C41" s="11" t="s">
        <v>39</v>
      </c>
      <c r="D41" s="11" t="s">
        <v>147</v>
      </c>
      <c r="E41" s="11" t="s">
        <v>41</v>
      </c>
      <c r="F41" s="11">
        <v>23</v>
      </c>
      <c r="G41" s="11" t="s">
        <v>41</v>
      </c>
      <c r="H41" s="12">
        <v>98313</v>
      </c>
      <c r="I41" s="11" t="s">
        <v>42</v>
      </c>
      <c r="J41" s="11" t="s">
        <v>150</v>
      </c>
      <c r="K41" s="13">
        <v>1204950</v>
      </c>
      <c r="L41" s="11" t="s">
        <v>44</v>
      </c>
      <c r="M41" s="14" t="s">
        <v>41</v>
      </c>
      <c r="N41" s="11">
        <v>5</v>
      </c>
      <c r="O41" s="14" t="s">
        <v>41</v>
      </c>
      <c r="P41" s="15">
        <v>6952</v>
      </c>
      <c r="Q41" s="15" t="s">
        <v>41</v>
      </c>
      <c r="R41" s="15" t="s">
        <v>41</v>
      </c>
      <c r="S41" s="15">
        <f t="shared" si="0"/>
        <v>6952</v>
      </c>
      <c r="T41" s="16" t="s">
        <v>45</v>
      </c>
      <c r="U41" s="16" t="s">
        <v>308</v>
      </c>
      <c r="V41" s="38">
        <v>44227</v>
      </c>
      <c r="W41" s="17"/>
      <c r="X41" s="16" t="s">
        <v>47</v>
      </c>
      <c r="Y41" s="18" t="s">
        <v>48</v>
      </c>
    </row>
    <row r="42" spans="1:25" ht="24.95" customHeight="1">
      <c r="A42" s="10" t="s">
        <v>151</v>
      </c>
      <c r="B42" s="11" t="s">
        <v>38</v>
      </c>
      <c r="C42" s="11" t="s">
        <v>39</v>
      </c>
      <c r="D42" s="11" t="s">
        <v>111</v>
      </c>
      <c r="E42" s="11" t="s">
        <v>41</v>
      </c>
      <c r="F42" s="11" t="s">
        <v>41</v>
      </c>
      <c r="G42" s="11" t="s">
        <v>41</v>
      </c>
      <c r="H42" s="12">
        <v>98313</v>
      </c>
      <c r="I42" s="11" t="s">
        <v>42</v>
      </c>
      <c r="J42" s="11" t="s">
        <v>152</v>
      </c>
      <c r="K42" s="13">
        <v>25748461</v>
      </c>
      <c r="L42" s="11" t="s">
        <v>44</v>
      </c>
      <c r="M42" s="14" t="s">
        <v>41</v>
      </c>
      <c r="N42" s="11">
        <v>5</v>
      </c>
      <c r="O42" s="14" t="s">
        <v>41</v>
      </c>
      <c r="P42" s="15">
        <v>1444</v>
      </c>
      <c r="Q42" s="15" t="s">
        <v>41</v>
      </c>
      <c r="R42" s="15" t="s">
        <v>41</v>
      </c>
      <c r="S42" s="15">
        <f t="shared" si="0"/>
        <v>1444</v>
      </c>
      <c r="T42" s="16" t="s">
        <v>45</v>
      </c>
      <c r="U42" s="16" t="s">
        <v>308</v>
      </c>
      <c r="V42" s="38">
        <v>44227</v>
      </c>
      <c r="W42" s="17"/>
      <c r="X42" s="16" t="s">
        <v>47</v>
      </c>
      <c r="Y42" s="18" t="s">
        <v>48</v>
      </c>
    </row>
    <row r="43" spans="1:25" ht="24.95" customHeight="1">
      <c r="A43" s="10" t="s">
        <v>153</v>
      </c>
      <c r="B43" s="11" t="s">
        <v>38</v>
      </c>
      <c r="C43" s="11" t="s">
        <v>39</v>
      </c>
      <c r="D43" s="11" t="s">
        <v>154</v>
      </c>
      <c r="E43" s="11" t="s">
        <v>41</v>
      </c>
      <c r="F43" s="11" t="s">
        <v>41</v>
      </c>
      <c r="G43" s="11" t="s">
        <v>41</v>
      </c>
      <c r="H43" s="12">
        <v>98313</v>
      </c>
      <c r="I43" s="11" t="s">
        <v>42</v>
      </c>
      <c r="J43" s="11" t="s">
        <v>155</v>
      </c>
      <c r="K43" s="13">
        <v>83602489</v>
      </c>
      <c r="L43" s="11" t="s">
        <v>44</v>
      </c>
      <c r="M43" s="14" t="s">
        <v>41</v>
      </c>
      <c r="N43" s="11">
        <v>4</v>
      </c>
      <c r="O43" s="14" t="s">
        <v>41</v>
      </c>
      <c r="P43" s="15">
        <v>1722</v>
      </c>
      <c r="Q43" s="15" t="s">
        <v>41</v>
      </c>
      <c r="R43" s="15" t="s">
        <v>41</v>
      </c>
      <c r="S43" s="15">
        <f t="shared" si="0"/>
        <v>1722</v>
      </c>
      <c r="T43" s="16" t="s">
        <v>45</v>
      </c>
      <c r="U43" s="16" t="s">
        <v>308</v>
      </c>
      <c r="V43" s="38">
        <v>44227</v>
      </c>
      <c r="W43" s="17"/>
      <c r="X43" s="16" t="s">
        <v>47</v>
      </c>
      <c r="Y43" s="18" t="s">
        <v>48</v>
      </c>
    </row>
    <row r="44" spans="1:25" ht="24.95" customHeight="1">
      <c r="A44" s="10" t="s">
        <v>156</v>
      </c>
      <c r="B44" s="11" t="s">
        <v>38</v>
      </c>
      <c r="C44" s="11" t="s">
        <v>39</v>
      </c>
      <c r="D44" s="11" t="s">
        <v>157</v>
      </c>
      <c r="E44" s="11" t="s">
        <v>41</v>
      </c>
      <c r="F44" s="11" t="s">
        <v>41</v>
      </c>
      <c r="G44" s="11" t="s">
        <v>41</v>
      </c>
      <c r="H44" s="12">
        <v>98313</v>
      </c>
      <c r="I44" s="11" t="s">
        <v>42</v>
      </c>
      <c r="J44" s="11" t="s">
        <v>158</v>
      </c>
      <c r="K44" s="13">
        <v>25166545</v>
      </c>
      <c r="L44" s="11" t="s">
        <v>44</v>
      </c>
      <c r="M44" s="14" t="s">
        <v>41</v>
      </c>
      <c r="N44" s="11">
        <v>2</v>
      </c>
      <c r="O44" s="14" t="s">
        <v>41</v>
      </c>
      <c r="P44" s="15">
        <v>1885</v>
      </c>
      <c r="Q44" s="15" t="s">
        <v>41</v>
      </c>
      <c r="R44" s="15" t="s">
        <v>41</v>
      </c>
      <c r="S44" s="15">
        <f t="shared" si="0"/>
        <v>1885</v>
      </c>
      <c r="T44" s="16" t="s">
        <v>45</v>
      </c>
      <c r="U44" s="16" t="s">
        <v>308</v>
      </c>
      <c r="V44" s="38">
        <v>44227</v>
      </c>
      <c r="W44" s="17"/>
      <c r="X44" s="16" t="s">
        <v>47</v>
      </c>
      <c r="Y44" s="18" t="s">
        <v>48</v>
      </c>
    </row>
    <row r="45" spans="1:25" ht="24.95" customHeight="1">
      <c r="A45" s="10" t="s">
        <v>159</v>
      </c>
      <c r="B45" s="11" t="s">
        <v>38</v>
      </c>
      <c r="C45" s="11" t="s">
        <v>39</v>
      </c>
      <c r="D45" s="11" t="s">
        <v>42</v>
      </c>
      <c r="E45" s="11" t="s">
        <v>41</v>
      </c>
      <c r="F45" s="11" t="s">
        <v>41</v>
      </c>
      <c r="G45" s="11" t="s">
        <v>41</v>
      </c>
      <c r="H45" s="12">
        <v>98313</v>
      </c>
      <c r="I45" s="11" t="s">
        <v>42</v>
      </c>
      <c r="J45" s="11" t="s">
        <v>160</v>
      </c>
      <c r="K45" s="13">
        <v>369238</v>
      </c>
      <c r="L45" s="11" t="s">
        <v>44</v>
      </c>
      <c r="M45" s="14" t="s">
        <v>41</v>
      </c>
      <c r="N45" s="11">
        <v>9</v>
      </c>
      <c r="O45" s="14" t="s">
        <v>41</v>
      </c>
      <c r="P45" s="15">
        <v>9939</v>
      </c>
      <c r="Q45" s="15" t="s">
        <v>41</v>
      </c>
      <c r="R45" s="15" t="s">
        <v>41</v>
      </c>
      <c r="S45" s="15">
        <f t="shared" si="0"/>
        <v>9939</v>
      </c>
      <c r="T45" s="16" t="s">
        <v>45</v>
      </c>
      <c r="U45" s="16" t="s">
        <v>308</v>
      </c>
      <c r="V45" s="38">
        <v>44227</v>
      </c>
      <c r="W45" s="17"/>
      <c r="X45" s="16" t="s">
        <v>47</v>
      </c>
      <c r="Y45" s="18" t="s">
        <v>48</v>
      </c>
    </row>
    <row r="46" spans="1:25" ht="24.95" customHeight="1">
      <c r="A46" s="10" t="s">
        <v>161</v>
      </c>
      <c r="B46" s="11" t="s">
        <v>38</v>
      </c>
      <c r="C46" s="11" t="s">
        <v>39</v>
      </c>
      <c r="D46" s="11" t="s">
        <v>70</v>
      </c>
      <c r="E46" s="11" t="s">
        <v>162</v>
      </c>
      <c r="F46" s="11" t="s">
        <v>41</v>
      </c>
      <c r="G46" s="11" t="s">
        <v>41</v>
      </c>
      <c r="H46" s="12">
        <v>98313</v>
      </c>
      <c r="I46" s="11" t="s">
        <v>42</v>
      </c>
      <c r="J46" s="11" t="s">
        <v>163</v>
      </c>
      <c r="K46" s="13">
        <v>9095405</v>
      </c>
      <c r="L46" s="11" t="s">
        <v>44</v>
      </c>
      <c r="M46" s="14" t="s">
        <v>41</v>
      </c>
      <c r="N46" s="11">
        <v>13</v>
      </c>
      <c r="O46" s="14" t="s">
        <v>41</v>
      </c>
      <c r="P46" s="15">
        <v>2796</v>
      </c>
      <c r="Q46" s="15" t="s">
        <v>41</v>
      </c>
      <c r="R46" s="15" t="s">
        <v>41</v>
      </c>
      <c r="S46" s="15">
        <f t="shared" si="0"/>
        <v>2796</v>
      </c>
      <c r="T46" s="16" t="s">
        <v>45</v>
      </c>
      <c r="U46" s="16" t="s">
        <v>308</v>
      </c>
      <c r="V46" s="38">
        <v>44227</v>
      </c>
      <c r="W46" s="17"/>
      <c r="X46" s="16" t="s">
        <v>47</v>
      </c>
      <c r="Y46" s="18" t="s">
        <v>48</v>
      </c>
    </row>
    <row r="47" spans="1:25" ht="24.95" customHeight="1">
      <c r="A47" s="10" t="s">
        <v>164</v>
      </c>
      <c r="B47" s="11" t="s">
        <v>38</v>
      </c>
      <c r="C47" s="11" t="s">
        <v>39</v>
      </c>
      <c r="D47" s="11" t="s">
        <v>74</v>
      </c>
      <c r="E47" s="11" t="s">
        <v>41</v>
      </c>
      <c r="F47" s="11" t="s">
        <v>41</v>
      </c>
      <c r="G47" s="11" t="s">
        <v>41</v>
      </c>
      <c r="H47" s="12">
        <v>98313</v>
      </c>
      <c r="I47" s="11" t="s">
        <v>42</v>
      </c>
      <c r="J47" s="11" t="s">
        <v>165</v>
      </c>
      <c r="K47" s="13">
        <v>83108385</v>
      </c>
      <c r="L47" s="11" t="s">
        <v>44</v>
      </c>
      <c r="M47" s="14" t="s">
        <v>41</v>
      </c>
      <c r="N47" s="11">
        <v>0.5</v>
      </c>
      <c r="O47" s="14" t="s">
        <v>41</v>
      </c>
      <c r="P47" s="15">
        <v>4102</v>
      </c>
      <c r="Q47" s="15" t="s">
        <v>41</v>
      </c>
      <c r="R47" s="15" t="s">
        <v>41</v>
      </c>
      <c r="S47" s="15">
        <f t="shared" si="0"/>
        <v>4102</v>
      </c>
      <c r="T47" s="16" t="s">
        <v>45</v>
      </c>
      <c r="U47" s="16" t="s">
        <v>308</v>
      </c>
      <c r="V47" s="38">
        <v>44227</v>
      </c>
      <c r="W47" s="17"/>
      <c r="X47" s="16" t="s">
        <v>47</v>
      </c>
      <c r="Y47" s="18" t="s">
        <v>48</v>
      </c>
    </row>
    <row r="48" spans="1:25" ht="24.95" customHeight="1">
      <c r="A48" s="10" t="s">
        <v>166</v>
      </c>
      <c r="B48" s="11" t="s">
        <v>38</v>
      </c>
      <c r="C48" s="11" t="s">
        <v>39</v>
      </c>
      <c r="D48" s="11" t="s">
        <v>42</v>
      </c>
      <c r="E48" s="11" t="s">
        <v>167</v>
      </c>
      <c r="F48" s="11" t="s">
        <v>41</v>
      </c>
      <c r="G48" s="11" t="s">
        <v>41</v>
      </c>
      <c r="H48" s="12">
        <v>98313</v>
      </c>
      <c r="I48" s="11" t="s">
        <v>42</v>
      </c>
      <c r="J48" s="11" t="s">
        <v>168</v>
      </c>
      <c r="K48" s="13">
        <v>25514153</v>
      </c>
      <c r="L48" s="11" t="s">
        <v>44</v>
      </c>
      <c r="M48" s="14" t="s">
        <v>41</v>
      </c>
      <c r="N48" s="11">
        <v>2</v>
      </c>
      <c r="O48" s="14" t="s">
        <v>41</v>
      </c>
      <c r="P48" s="15">
        <v>1055</v>
      </c>
      <c r="Q48" s="15" t="s">
        <v>41</v>
      </c>
      <c r="R48" s="15" t="s">
        <v>41</v>
      </c>
      <c r="S48" s="15">
        <f t="shared" si="0"/>
        <v>1055</v>
      </c>
      <c r="T48" s="16" t="s">
        <v>45</v>
      </c>
      <c r="U48" s="16" t="s">
        <v>308</v>
      </c>
      <c r="V48" s="38">
        <v>44227</v>
      </c>
      <c r="W48" s="17"/>
      <c r="X48" s="16" t="s">
        <v>47</v>
      </c>
      <c r="Y48" s="18" t="s">
        <v>48</v>
      </c>
    </row>
    <row r="49" spans="1:25" ht="24.95" customHeight="1">
      <c r="A49" s="10" t="s">
        <v>169</v>
      </c>
      <c r="B49" s="11" t="s">
        <v>38</v>
      </c>
      <c r="C49" s="11" t="s">
        <v>39</v>
      </c>
      <c r="D49" s="11" t="s">
        <v>170</v>
      </c>
      <c r="E49" s="11" t="s">
        <v>41</v>
      </c>
      <c r="F49" s="11" t="s">
        <v>41</v>
      </c>
      <c r="G49" s="11" t="s">
        <v>41</v>
      </c>
      <c r="H49" s="12">
        <v>98313</v>
      </c>
      <c r="I49" s="11" t="s">
        <v>42</v>
      </c>
      <c r="J49" s="11" t="s">
        <v>171</v>
      </c>
      <c r="K49" s="13">
        <v>80412946</v>
      </c>
      <c r="L49" s="11" t="s">
        <v>44</v>
      </c>
      <c r="M49" s="14" t="s">
        <v>41</v>
      </c>
      <c r="N49" s="11">
        <v>2</v>
      </c>
      <c r="O49" s="14" t="s">
        <v>41</v>
      </c>
      <c r="P49" s="15">
        <v>477</v>
      </c>
      <c r="Q49" s="15" t="s">
        <v>41</v>
      </c>
      <c r="R49" s="15" t="s">
        <v>41</v>
      </c>
      <c r="S49" s="15">
        <f t="shared" si="0"/>
        <v>477</v>
      </c>
      <c r="T49" s="16" t="s">
        <v>45</v>
      </c>
      <c r="U49" s="16" t="s">
        <v>308</v>
      </c>
      <c r="V49" s="38">
        <v>44227</v>
      </c>
      <c r="W49" s="17"/>
      <c r="X49" s="16" t="s">
        <v>47</v>
      </c>
      <c r="Y49" s="18" t="s">
        <v>48</v>
      </c>
    </row>
    <row r="50" spans="1:25" ht="24.95" customHeight="1">
      <c r="A50" s="10" t="s">
        <v>172</v>
      </c>
      <c r="B50" s="11" t="s">
        <v>38</v>
      </c>
      <c r="C50" s="11" t="s">
        <v>39</v>
      </c>
      <c r="D50" s="11" t="s">
        <v>70</v>
      </c>
      <c r="E50" s="11" t="s">
        <v>41</v>
      </c>
      <c r="F50" s="11" t="s">
        <v>41</v>
      </c>
      <c r="G50" s="11" t="s">
        <v>41</v>
      </c>
      <c r="H50" s="12">
        <v>98313</v>
      </c>
      <c r="I50" s="11" t="s">
        <v>42</v>
      </c>
      <c r="J50" s="11" t="s">
        <v>173</v>
      </c>
      <c r="K50" s="13">
        <v>60457359</v>
      </c>
      <c r="L50" s="11" t="s">
        <v>44</v>
      </c>
      <c r="M50" s="14" t="s">
        <v>41</v>
      </c>
      <c r="N50" s="11">
        <v>1</v>
      </c>
      <c r="O50" s="14" t="s">
        <v>41</v>
      </c>
      <c r="P50" s="15">
        <v>2034</v>
      </c>
      <c r="Q50" s="15" t="s">
        <v>41</v>
      </c>
      <c r="R50" s="15" t="s">
        <v>41</v>
      </c>
      <c r="S50" s="15">
        <f t="shared" si="0"/>
        <v>2034</v>
      </c>
      <c r="T50" s="16" t="s">
        <v>45</v>
      </c>
      <c r="U50" s="16" t="s">
        <v>308</v>
      </c>
      <c r="V50" s="38">
        <v>44227</v>
      </c>
      <c r="W50" s="17"/>
      <c r="X50" s="16" t="s">
        <v>47</v>
      </c>
      <c r="Y50" s="18" t="s">
        <v>48</v>
      </c>
    </row>
    <row r="51" spans="1:25" ht="24.95" customHeight="1">
      <c r="A51" s="10" t="s">
        <v>174</v>
      </c>
      <c r="B51" s="11" t="s">
        <v>38</v>
      </c>
      <c r="C51" s="11" t="s">
        <v>39</v>
      </c>
      <c r="D51" s="11" t="s">
        <v>70</v>
      </c>
      <c r="E51" s="11" t="s">
        <v>41</v>
      </c>
      <c r="F51" s="11" t="s">
        <v>41</v>
      </c>
      <c r="G51" s="11" t="s">
        <v>41</v>
      </c>
      <c r="H51" s="12">
        <v>98313</v>
      </c>
      <c r="I51" s="11" t="s">
        <v>42</v>
      </c>
      <c r="J51" s="11" t="s">
        <v>175</v>
      </c>
      <c r="K51" s="13">
        <v>60457389</v>
      </c>
      <c r="L51" s="11" t="s">
        <v>44</v>
      </c>
      <c r="M51" s="14" t="s">
        <v>41</v>
      </c>
      <c r="N51" s="11">
        <v>1</v>
      </c>
      <c r="O51" s="14" t="s">
        <v>41</v>
      </c>
      <c r="P51" s="15">
        <v>740</v>
      </c>
      <c r="Q51" s="15" t="s">
        <v>41</v>
      </c>
      <c r="R51" s="15" t="s">
        <v>41</v>
      </c>
      <c r="S51" s="15">
        <f t="shared" si="0"/>
        <v>740</v>
      </c>
      <c r="T51" s="16" t="s">
        <v>45</v>
      </c>
      <c r="U51" s="16" t="s">
        <v>308</v>
      </c>
      <c r="V51" s="38">
        <v>44227</v>
      </c>
      <c r="W51" s="17"/>
      <c r="X51" s="16" t="s">
        <v>47</v>
      </c>
      <c r="Y51" s="18" t="s">
        <v>48</v>
      </c>
    </row>
    <row r="52" spans="1:25" ht="24.95" customHeight="1">
      <c r="A52" s="10" t="s">
        <v>176</v>
      </c>
      <c r="B52" s="11" t="s">
        <v>38</v>
      </c>
      <c r="C52" s="11" t="s">
        <v>39</v>
      </c>
      <c r="D52" s="11" t="s">
        <v>70</v>
      </c>
      <c r="E52" s="11" t="s">
        <v>41</v>
      </c>
      <c r="F52" s="11" t="s">
        <v>41</v>
      </c>
      <c r="G52" s="11" t="s">
        <v>41</v>
      </c>
      <c r="H52" s="12">
        <v>98313</v>
      </c>
      <c r="I52" s="11" t="s">
        <v>42</v>
      </c>
      <c r="J52" s="11" t="s">
        <v>177</v>
      </c>
      <c r="K52" s="13">
        <v>60457339</v>
      </c>
      <c r="L52" s="11" t="s">
        <v>44</v>
      </c>
      <c r="M52" s="14" t="s">
        <v>41</v>
      </c>
      <c r="N52" s="11">
        <v>1</v>
      </c>
      <c r="O52" s="14" t="s">
        <v>41</v>
      </c>
      <c r="P52" s="15">
        <v>1300</v>
      </c>
      <c r="Q52" s="15" t="s">
        <v>41</v>
      </c>
      <c r="R52" s="15" t="s">
        <v>41</v>
      </c>
      <c r="S52" s="15">
        <f t="shared" si="0"/>
        <v>1300</v>
      </c>
      <c r="T52" s="16" t="s">
        <v>45</v>
      </c>
      <c r="U52" s="16" t="s">
        <v>308</v>
      </c>
      <c r="V52" s="38">
        <v>44227</v>
      </c>
      <c r="W52" s="17"/>
      <c r="X52" s="16" t="s">
        <v>47</v>
      </c>
      <c r="Y52" s="18" t="s">
        <v>48</v>
      </c>
    </row>
    <row r="53" spans="1:25" ht="24.95" customHeight="1">
      <c r="A53" s="10" t="s">
        <v>178</v>
      </c>
      <c r="B53" s="11" t="s">
        <v>38</v>
      </c>
      <c r="C53" s="11" t="s">
        <v>39</v>
      </c>
      <c r="D53" s="11" t="s">
        <v>119</v>
      </c>
      <c r="E53" s="11" t="s">
        <v>41</v>
      </c>
      <c r="F53" s="11" t="s">
        <v>41</v>
      </c>
      <c r="G53" s="11" t="s">
        <v>41</v>
      </c>
      <c r="H53" s="12">
        <v>98313</v>
      </c>
      <c r="I53" s="11" t="s">
        <v>42</v>
      </c>
      <c r="J53" s="11" t="s">
        <v>179</v>
      </c>
      <c r="K53" s="13">
        <v>1016565</v>
      </c>
      <c r="L53" s="11" t="s">
        <v>44</v>
      </c>
      <c r="M53" s="14" t="s">
        <v>41</v>
      </c>
      <c r="N53" s="11">
        <v>1</v>
      </c>
      <c r="O53" s="14" t="s">
        <v>41</v>
      </c>
      <c r="P53" s="15">
        <v>299</v>
      </c>
      <c r="Q53" s="15" t="s">
        <v>41</v>
      </c>
      <c r="R53" s="15" t="s">
        <v>41</v>
      </c>
      <c r="S53" s="15">
        <f t="shared" si="0"/>
        <v>299</v>
      </c>
      <c r="T53" s="16" t="s">
        <v>45</v>
      </c>
      <c r="U53" s="16" t="s">
        <v>308</v>
      </c>
      <c r="V53" s="38">
        <v>44227</v>
      </c>
      <c r="W53" s="17"/>
      <c r="X53" s="16" t="s">
        <v>47</v>
      </c>
      <c r="Y53" s="18" t="s">
        <v>48</v>
      </c>
    </row>
    <row r="54" spans="1:25" ht="24.95" customHeight="1">
      <c r="A54" s="10" t="s">
        <v>180</v>
      </c>
      <c r="B54" s="11" t="s">
        <v>38</v>
      </c>
      <c r="C54" s="11" t="s">
        <v>39</v>
      </c>
      <c r="D54" s="11" t="s">
        <v>60</v>
      </c>
      <c r="E54" s="11" t="s">
        <v>41</v>
      </c>
      <c r="F54" s="11" t="s">
        <v>41</v>
      </c>
      <c r="G54" s="11" t="s">
        <v>41</v>
      </c>
      <c r="H54" s="12">
        <v>98313</v>
      </c>
      <c r="I54" s="11" t="s">
        <v>42</v>
      </c>
      <c r="J54" s="11" t="s">
        <v>181</v>
      </c>
      <c r="K54" s="13">
        <v>60457356</v>
      </c>
      <c r="L54" s="11" t="s">
        <v>44</v>
      </c>
      <c r="M54" s="14" t="s">
        <v>41</v>
      </c>
      <c r="N54" s="11">
        <v>1</v>
      </c>
      <c r="O54" s="14" t="s">
        <v>41</v>
      </c>
      <c r="P54" s="15">
        <v>192</v>
      </c>
      <c r="Q54" s="15" t="s">
        <v>41</v>
      </c>
      <c r="R54" s="15" t="s">
        <v>41</v>
      </c>
      <c r="S54" s="15">
        <f t="shared" si="0"/>
        <v>192</v>
      </c>
      <c r="T54" s="16" t="s">
        <v>45</v>
      </c>
      <c r="U54" s="16" t="s">
        <v>308</v>
      </c>
      <c r="V54" s="38">
        <v>44227</v>
      </c>
      <c r="W54" s="17"/>
      <c r="X54" s="16" t="s">
        <v>47</v>
      </c>
      <c r="Y54" s="18" t="s">
        <v>48</v>
      </c>
    </row>
    <row r="55" spans="1:25" ht="24.95" customHeight="1">
      <c r="A55" s="10" t="s">
        <v>182</v>
      </c>
      <c r="B55" s="11" t="s">
        <v>38</v>
      </c>
      <c r="C55" s="11" t="s">
        <v>39</v>
      </c>
      <c r="D55" s="11" t="s">
        <v>60</v>
      </c>
      <c r="E55" s="11" t="s">
        <v>41</v>
      </c>
      <c r="F55" s="11" t="s">
        <v>41</v>
      </c>
      <c r="G55" s="11" t="s">
        <v>41</v>
      </c>
      <c r="H55" s="12">
        <v>98313</v>
      </c>
      <c r="I55" s="11" t="s">
        <v>42</v>
      </c>
      <c r="J55" s="11" t="s">
        <v>183</v>
      </c>
      <c r="K55" s="13">
        <v>1030008</v>
      </c>
      <c r="L55" s="11" t="s">
        <v>44</v>
      </c>
      <c r="M55" s="14" t="s">
        <v>41</v>
      </c>
      <c r="N55" s="11">
        <v>1</v>
      </c>
      <c r="O55" s="14" t="s">
        <v>41</v>
      </c>
      <c r="P55" s="15">
        <v>382</v>
      </c>
      <c r="Q55" s="15" t="s">
        <v>41</v>
      </c>
      <c r="R55" s="15" t="s">
        <v>41</v>
      </c>
      <c r="S55" s="15">
        <f t="shared" si="0"/>
        <v>382</v>
      </c>
      <c r="T55" s="16" t="s">
        <v>45</v>
      </c>
      <c r="U55" s="16" t="s">
        <v>308</v>
      </c>
      <c r="V55" s="38">
        <v>44227</v>
      </c>
      <c r="W55" s="17"/>
      <c r="X55" s="16" t="s">
        <v>47</v>
      </c>
      <c r="Y55" s="18" t="s">
        <v>48</v>
      </c>
    </row>
    <row r="56" spans="1:25" ht="24.95" customHeight="1">
      <c r="A56" s="10" t="s">
        <v>184</v>
      </c>
      <c r="B56" s="11" t="s">
        <v>38</v>
      </c>
      <c r="C56" s="11" t="s">
        <v>39</v>
      </c>
      <c r="D56" s="11" t="s">
        <v>185</v>
      </c>
      <c r="E56" s="11" t="s">
        <v>41</v>
      </c>
      <c r="F56" s="11" t="s">
        <v>41</v>
      </c>
      <c r="G56" s="11" t="s">
        <v>41</v>
      </c>
      <c r="H56" s="12">
        <v>98313</v>
      </c>
      <c r="I56" s="11" t="s">
        <v>42</v>
      </c>
      <c r="J56" s="11" t="s">
        <v>186</v>
      </c>
      <c r="K56" s="13">
        <v>60457362</v>
      </c>
      <c r="L56" s="11" t="s">
        <v>44</v>
      </c>
      <c r="M56" s="14" t="s">
        <v>41</v>
      </c>
      <c r="N56" s="11">
        <v>1</v>
      </c>
      <c r="O56" s="14" t="s">
        <v>41</v>
      </c>
      <c r="P56" s="15">
        <v>1108</v>
      </c>
      <c r="Q56" s="15" t="s">
        <v>41</v>
      </c>
      <c r="R56" s="15" t="s">
        <v>41</v>
      </c>
      <c r="S56" s="15">
        <f t="shared" si="0"/>
        <v>1108</v>
      </c>
      <c r="T56" s="16" t="s">
        <v>45</v>
      </c>
      <c r="U56" s="16" t="s">
        <v>308</v>
      </c>
      <c r="V56" s="38">
        <v>44227</v>
      </c>
      <c r="W56" s="17"/>
      <c r="X56" s="16" t="s">
        <v>47</v>
      </c>
      <c r="Y56" s="18" t="s">
        <v>48</v>
      </c>
    </row>
    <row r="57" spans="1:25" ht="24.95" customHeight="1">
      <c r="A57" s="10" t="s">
        <v>187</v>
      </c>
      <c r="B57" s="11" t="s">
        <v>38</v>
      </c>
      <c r="C57" s="11" t="s">
        <v>39</v>
      </c>
      <c r="D57" s="11" t="s">
        <v>42</v>
      </c>
      <c r="E57" s="11" t="s">
        <v>88</v>
      </c>
      <c r="F57" s="11" t="s">
        <v>41</v>
      </c>
      <c r="G57" s="11" t="s">
        <v>41</v>
      </c>
      <c r="H57" s="12">
        <v>98313</v>
      </c>
      <c r="I57" s="11" t="s">
        <v>42</v>
      </c>
      <c r="J57" s="11" t="s">
        <v>188</v>
      </c>
      <c r="K57" s="13">
        <v>1039093</v>
      </c>
      <c r="L57" s="11" t="s">
        <v>44</v>
      </c>
      <c r="M57" s="14" t="s">
        <v>41</v>
      </c>
      <c r="N57" s="11">
        <v>2</v>
      </c>
      <c r="O57" s="14" t="s">
        <v>41</v>
      </c>
      <c r="P57" s="15">
        <v>1266</v>
      </c>
      <c r="Q57" s="15" t="s">
        <v>41</v>
      </c>
      <c r="R57" s="15" t="s">
        <v>41</v>
      </c>
      <c r="S57" s="15">
        <f t="shared" si="0"/>
        <v>1266</v>
      </c>
      <c r="T57" s="16" t="s">
        <v>45</v>
      </c>
      <c r="U57" s="16" t="s">
        <v>308</v>
      </c>
      <c r="V57" s="38">
        <v>44227</v>
      </c>
      <c r="W57" s="17"/>
      <c r="X57" s="16" t="s">
        <v>47</v>
      </c>
      <c r="Y57" s="18" t="s">
        <v>48</v>
      </c>
    </row>
    <row r="58" spans="1:25" ht="20.100000000000001" customHeight="1" thickBot="1">
      <c r="A58" s="19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1" t="s">
        <v>28</v>
      </c>
      <c r="O58" s="21"/>
      <c r="P58" s="22">
        <f>SUM(P7:P57)</f>
        <v>167530</v>
      </c>
      <c r="Q58" s="22">
        <f>SUBTOTAL(9,Q7:Q57)</f>
        <v>0</v>
      </c>
      <c r="R58" s="22">
        <f>SUBTOTAL(9,R7:R57)</f>
        <v>0</v>
      </c>
      <c r="S58" s="22">
        <f>SUM(S7:S57)</f>
        <v>167530</v>
      </c>
      <c r="T58" s="33" t="s">
        <v>29</v>
      </c>
      <c r="U58" s="24"/>
      <c r="V58" s="20"/>
      <c r="W58" s="20"/>
      <c r="X58" s="20"/>
      <c r="Y58" s="25"/>
    </row>
    <row r="59" spans="1:25" ht="30" customHeight="1" thickBot="1">
      <c r="A59" s="6" t="s">
        <v>288</v>
      </c>
      <c r="B59" s="6" t="s">
        <v>33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U59" s="8"/>
    </row>
    <row r="60" spans="1:25" ht="30" customHeight="1" outlineLevel="1">
      <c r="A60" s="44" t="s">
        <v>3</v>
      </c>
      <c r="B60" s="40" t="s">
        <v>292</v>
      </c>
      <c r="C60" s="40" t="s">
        <v>5</v>
      </c>
      <c r="D60" s="40" t="s">
        <v>6</v>
      </c>
      <c r="E60" s="40" t="s">
        <v>7</v>
      </c>
      <c r="F60" s="40" t="s">
        <v>8</v>
      </c>
      <c r="G60" s="40" t="s">
        <v>9</v>
      </c>
      <c r="H60" s="40" t="s">
        <v>10</v>
      </c>
      <c r="I60" s="40" t="s">
        <v>11</v>
      </c>
      <c r="J60" s="40" t="s">
        <v>12</v>
      </c>
      <c r="K60" s="40" t="s">
        <v>13</v>
      </c>
      <c r="L60" s="40" t="s">
        <v>14</v>
      </c>
      <c r="M60" s="40" t="s">
        <v>15</v>
      </c>
      <c r="N60" s="40" t="s">
        <v>16</v>
      </c>
      <c r="O60" s="40" t="s">
        <v>17</v>
      </c>
      <c r="P60" s="46" t="str">
        <f>$P$5</f>
        <v>Rzeczywiste zużycie energii [kWh]
w okresie
od 01.01.2019 r. do 31.12.2019 r.</v>
      </c>
      <c r="Q60" s="47"/>
      <c r="R60" s="48"/>
      <c r="S60" s="40" t="str">
        <f>$S$5</f>
        <v>Szacowane zużycie energii [kWh]
w okresie
od 01.02.2020 r.
do 31.01.2021 r.</v>
      </c>
      <c r="T60" s="42" t="s">
        <v>19</v>
      </c>
      <c r="U60" s="40" t="s">
        <v>20</v>
      </c>
      <c r="V60" s="40" t="s">
        <v>21</v>
      </c>
      <c r="W60" s="40" t="s">
        <v>22</v>
      </c>
      <c r="X60" s="40" t="s">
        <v>23</v>
      </c>
      <c r="Y60" s="49" t="s">
        <v>24</v>
      </c>
    </row>
    <row r="61" spans="1:25" ht="12.95" customHeight="1" outlineLevel="1">
      <c r="A61" s="45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9" t="s">
        <v>25</v>
      </c>
      <c r="Q61" s="9" t="s">
        <v>26</v>
      </c>
      <c r="R61" s="9" t="s">
        <v>27</v>
      </c>
      <c r="S61" s="41"/>
      <c r="T61" s="43"/>
      <c r="U61" s="41"/>
      <c r="V61" s="41"/>
      <c r="W61" s="41"/>
      <c r="X61" s="41"/>
      <c r="Y61" s="50"/>
    </row>
    <row r="62" spans="1:25" ht="24.95" customHeight="1">
      <c r="A62" s="10" t="s">
        <v>272</v>
      </c>
      <c r="B62" s="11" t="s">
        <v>38</v>
      </c>
      <c r="C62" s="11" t="s">
        <v>189</v>
      </c>
      <c r="D62" s="11" t="s">
        <v>157</v>
      </c>
      <c r="E62" s="11" t="s">
        <v>41</v>
      </c>
      <c r="F62" s="11" t="s">
        <v>41</v>
      </c>
      <c r="G62" s="11" t="s">
        <v>41</v>
      </c>
      <c r="H62" s="12">
        <v>98313</v>
      </c>
      <c r="I62" s="11" t="s">
        <v>42</v>
      </c>
      <c r="J62" s="11" t="s">
        <v>190</v>
      </c>
      <c r="K62" s="13">
        <v>286498</v>
      </c>
      <c r="L62" s="11" t="s">
        <v>191</v>
      </c>
      <c r="M62" s="14" t="s">
        <v>41</v>
      </c>
      <c r="N62" s="11">
        <v>17</v>
      </c>
      <c r="O62" s="14" t="s">
        <v>41</v>
      </c>
      <c r="P62" s="15">
        <v>2747</v>
      </c>
      <c r="Q62" s="15">
        <v>8243</v>
      </c>
      <c r="R62" s="15" t="s">
        <v>41</v>
      </c>
      <c r="S62" s="15">
        <f t="shared" si="0"/>
        <v>10990</v>
      </c>
      <c r="T62" s="16" t="s">
        <v>45</v>
      </c>
      <c r="U62" s="16" t="s">
        <v>308</v>
      </c>
      <c r="V62" s="38">
        <v>44227</v>
      </c>
      <c r="W62" s="17"/>
      <c r="X62" s="16" t="s">
        <v>47</v>
      </c>
      <c r="Y62" s="18" t="s">
        <v>48</v>
      </c>
    </row>
    <row r="63" spans="1:25" ht="24.95" customHeight="1">
      <c r="A63" s="10" t="s">
        <v>273</v>
      </c>
      <c r="B63" s="11" t="s">
        <v>38</v>
      </c>
      <c r="C63" s="11" t="s">
        <v>192</v>
      </c>
      <c r="D63" s="11" t="s">
        <v>94</v>
      </c>
      <c r="E63" s="11" t="s">
        <v>41</v>
      </c>
      <c r="F63" s="11" t="s">
        <v>41</v>
      </c>
      <c r="G63" s="11" t="s">
        <v>41</v>
      </c>
      <c r="H63" s="12">
        <v>98313</v>
      </c>
      <c r="I63" s="11" t="s">
        <v>42</v>
      </c>
      <c r="J63" s="11" t="s">
        <v>193</v>
      </c>
      <c r="K63" s="13">
        <v>71907103</v>
      </c>
      <c r="L63" s="11" t="s">
        <v>191</v>
      </c>
      <c r="M63" s="14" t="s">
        <v>41</v>
      </c>
      <c r="N63" s="11">
        <v>23</v>
      </c>
      <c r="O63" s="14" t="s">
        <v>41</v>
      </c>
      <c r="P63" s="15">
        <v>10120</v>
      </c>
      <c r="Q63" s="15">
        <v>30362</v>
      </c>
      <c r="R63" s="15" t="s">
        <v>41</v>
      </c>
      <c r="S63" s="15">
        <f t="shared" si="0"/>
        <v>40482</v>
      </c>
      <c r="T63" s="16" t="s">
        <v>45</v>
      </c>
      <c r="U63" s="16" t="s">
        <v>308</v>
      </c>
      <c r="V63" s="38">
        <v>44227</v>
      </c>
      <c r="W63" s="17"/>
      <c r="X63" s="16" t="s">
        <v>47</v>
      </c>
      <c r="Y63" s="18" t="s">
        <v>48</v>
      </c>
    </row>
    <row r="64" spans="1:25" ht="24.95" customHeight="1">
      <c r="A64" s="10" t="s">
        <v>274</v>
      </c>
      <c r="B64" s="11" t="s">
        <v>38</v>
      </c>
      <c r="C64" s="11" t="s">
        <v>194</v>
      </c>
      <c r="D64" s="11" t="s">
        <v>60</v>
      </c>
      <c r="E64" s="11" t="s">
        <v>41</v>
      </c>
      <c r="F64" s="11">
        <v>53</v>
      </c>
      <c r="G64" s="11" t="s">
        <v>41</v>
      </c>
      <c r="H64" s="12">
        <v>98313</v>
      </c>
      <c r="I64" s="11" t="s">
        <v>42</v>
      </c>
      <c r="J64" s="11" t="s">
        <v>195</v>
      </c>
      <c r="K64" s="13">
        <v>23817401</v>
      </c>
      <c r="L64" s="11" t="s">
        <v>196</v>
      </c>
      <c r="M64" s="14" t="s">
        <v>41</v>
      </c>
      <c r="N64" s="11">
        <v>4</v>
      </c>
      <c r="O64" s="14" t="s">
        <v>41</v>
      </c>
      <c r="P64" s="15">
        <v>571</v>
      </c>
      <c r="Q64" s="15" t="s">
        <v>41</v>
      </c>
      <c r="R64" s="15" t="s">
        <v>41</v>
      </c>
      <c r="S64" s="15">
        <f t="shared" si="0"/>
        <v>571</v>
      </c>
      <c r="T64" s="16" t="s">
        <v>45</v>
      </c>
      <c r="U64" s="16" t="s">
        <v>308</v>
      </c>
      <c r="V64" s="38">
        <v>44227</v>
      </c>
      <c r="W64" s="17"/>
      <c r="X64" s="16" t="s">
        <v>47</v>
      </c>
      <c r="Y64" s="18" t="s">
        <v>48</v>
      </c>
    </row>
    <row r="65" spans="1:31" ht="24.95" customHeight="1">
      <c r="A65" s="10" t="s">
        <v>275</v>
      </c>
      <c r="B65" s="11" t="s">
        <v>38</v>
      </c>
      <c r="C65" s="11" t="s">
        <v>194</v>
      </c>
      <c r="D65" s="11" t="s">
        <v>60</v>
      </c>
      <c r="E65" s="11" t="s">
        <v>41</v>
      </c>
      <c r="F65" s="11">
        <v>53</v>
      </c>
      <c r="G65" s="11" t="s">
        <v>41</v>
      </c>
      <c r="H65" s="12">
        <v>98313</v>
      </c>
      <c r="I65" s="11" t="s">
        <v>42</v>
      </c>
      <c r="J65" s="11" t="s">
        <v>197</v>
      </c>
      <c r="K65" s="13">
        <v>90151603</v>
      </c>
      <c r="L65" s="11" t="s">
        <v>191</v>
      </c>
      <c r="M65" s="14" t="s">
        <v>41</v>
      </c>
      <c r="N65" s="11">
        <v>11</v>
      </c>
      <c r="O65" s="14" t="s">
        <v>41</v>
      </c>
      <c r="P65" s="15">
        <v>1780</v>
      </c>
      <c r="Q65" s="15">
        <v>4120</v>
      </c>
      <c r="R65" s="15" t="s">
        <v>41</v>
      </c>
      <c r="S65" s="15">
        <f t="shared" si="0"/>
        <v>5900</v>
      </c>
      <c r="T65" s="16" t="s">
        <v>45</v>
      </c>
      <c r="U65" s="16" t="s">
        <v>308</v>
      </c>
      <c r="V65" s="38">
        <v>44227</v>
      </c>
      <c r="W65" s="17"/>
      <c r="X65" s="16" t="s">
        <v>47</v>
      </c>
      <c r="Y65" s="18" t="s">
        <v>48</v>
      </c>
    </row>
    <row r="66" spans="1:31" ht="24.95" customHeight="1">
      <c r="A66" s="10" t="s">
        <v>276</v>
      </c>
      <c r="B66" s="11" t="s">
        <v>38</v>
      </c>
      <c r="C66" s="11" t="s">
        <v>194</v>
      </c>
      <c r="D66" s="11" t="s">
        <v>60</v>
      </c>
      <c r="E66" s="11" t="s">
        <v>41</v>
      </c>
      <c r="F66" s="11">
        <v>53</v>
      </c>
      <c r="G66" s="11" t="s">
        <v>41</v>
      </c>
      <c r="H66" s="12">
        <v>98313</v>
      </c>
      <c r="I66" s="11" t="s">
        <v>42</v>
      </c>
      <c r="J66" s="11" t="s">
        <v>198</v>
      </c>
      <c r="K66" s="13">
        <v>187342</v>
      </c>
      <c r="L66" s="11" t="s">
        <v>191</v>
      </c>
      <c r="M66" s="14" t="s">
        <v>41</v>
      </c>
      <c r="N66" s="11">
        <v>13</v>
      </c>
      <c r="O66" s="14" t="s">
        <v>41</v>
      </c>
      <c r="P66" s="15">
        <v>1563</v>
      </c>
      <c r="Q66" s="15">
        <v>3541</v>
      </c>
      <c r="R66" s="15" t="s">
        <v>41</v>
      </c>
      <c r="S66" s="15">
        <f t="shared" si="0"/>
        <v>5104</v>
      </c>
      <c r="T66" s="16" t="s">
        <v>45</v>
      </c>
      <c r="U66" s="16" t="s">
        <v>308</v>
      </c>
      <c r="V66" s="38">
        <v>44227</v>
      </c>
      <c r="W66" s="17"/>
      <c r="X66" s="16" t="s">
        <v>47</v>
      </c>
      <c r="Y66" s="18" t="s">
        <v>48</v>
      </c>
    </row>
    <row r="67" spans="1:31" ht="24.95" customHeight="1">
      <c r="A67" s="10" t="s">
        <v>277</v>
      </c>
      <c r="B67" s="11" t="s">
        <v>38</v>
      </c>
      <c r="C67" s="11" t="s">
        <v>38</v>
      </c>
      <c r="D67" s="11" t="s">
        <v>42</v>
      </c>
      <c r="E67" s="11" t="s">
        <v>199</v>
      </c>
      <c r="F67" s="11">
        <v>2</v>
      </c>
      <c r="G67" s="11" t="s">
        <v>41</v>
      </c>
      <c r="H67" s="12">
        <v>98313</v>
      </c>
      <c r="I67" s="11" t="s">
        <v>42</v>
      </c>
      <c r="J67" s="11" t="s">
        <v>200</v>
      </c>
      <c r="K67" s="13">
        <v>71907092</v>
      </c>
      <c r="L67" s="11" t="s">
        <v>191</v>
      </c>
      <c r="M67" s="14" t="s">
        <v>41</v>
      </c>
      <c r="N67" s="11">
        <v>6</v>
      </c>
      <c r="O67" s="14" t="s">
        <v>41</v>
      </c>
      <c r="P67" s="15">
        <v>3676</v>
      </c>
      <c r="Q67" s="15">
        <v>11029</v>
      </c>
      <c r="R67" s="15" t="s">
        <v>41</v>
      </c>
      <c r="S67" s="15">
        <f t="shared" si="0"/>
        <v>14705</v>
      </c>
      <c r="T67" s="16" t="s">
        <v>45</v>
      </c>
      <c r="U67" s="16" t="s">
        <v>308</v>
      </c>
      <c r="V67" s="38">
        <v>44227</v>
      </c>
      <c r="W67" s="17"/>
      <c r="X67" s="16" t="s">
        <v>47</v>
      </c>
      <c r="Y67" s="18" t="s">
        <v>48</v>
      </c>
    </row>
    <row r="68" spans="1:31" ht="24.95" customHeight="1">
      <c r="A68" s="10" t="s">
        <v>278</v>
      </c>
      <c r="B68" s="11" t="s">
        <v>38</v>
      </c>
      <c r="C68" s="11" t="s">
        <v>201</v>
      </c>
      <c r="D68" s="11" t="s">
        <v>42</v>
      </c>
      <c r="E68" s="11" t="s">
        <v>202</v>
      </c>
      <c r="F68" s="11">
        <v>20</v>
      </c>
      <c r="G68" s="11" t="s">
        <v>41</v>
      </c>
      <c r="H68" s="12">
        <v>98313</v>
      </c>
      <c r="I68" s="11" t="s">
        <v>42</v>
      </c>
      <c r="J68" s="11" t="s">
        <v>203</v>
      </c>
      <c r="K68" s="13">
        <v>186021</v>
      </c>
      <c r="L68" s="11" t="s">
        <v>196</v>
      </c>
      <c r="M68" s="14" t="s">
        <v>41</v>
      </c>
      <c r="N68" s="11">
        <v>11</v>
      </c>
      <c r="O68" s="14" t="s">
        <v>41</v>
      </c>
      <c r="P68" s="15">
        <v>704</v>
      </c>
      <c r="Q68" s="15" t="s">
        <v>41</v>
      </c>
      <c r="R68" s="15" t="s">
        <v>41</v>
      </c>
      <c r="S68" s="15">
        <f t="shared" si="0"/>
        <v>704</v>
      </c>
      <c r="T68" s="16" t="s">
        <v>45</v>
      </c>
      <c r="U68" s="16" t="s">
        <v>308</v>
      </c>
      <c r="V68" s="38">
        <v>44227</v>
      </c>
      <c r="W68" s="17"/>
      <c r="X68" s="16" t="s">
        <v>47</v>
      </c>
      <c r="Y68" s="18" t="s">
        <v>48</v>
      </c>
    </row>
    <row r="69" spans="1:31" ht="24.95" customHeight="1">
      <c r="A69" s="10" t="s">
        <v>279</v>
      </c>
      <c r="B69" s="11" t="s">
        <v>38</v>
      </c>
      <c r="C69" s="11" t="s">
        <v>204</v>
      </c>
      <c r="D69" s="11" t="s">
        <v>41</v>
      </c>
      <c r="E69" s="11" t="s">
        <v>41</v>
      </c>
      <c r="F69" s="11" t="s">
        <v>41</v>
      </c>
      <c r="G69" s="11" t="s">
        <v>41</v>
      </c>
      <c r="H69" s="12">
        <v>98313</v>
      </c>
      <c r="I69" s="11" t="s">
        <v>42</v>
      </c>
      <c r="J69" s="11" t="s">
        <v>205</v>
      </c>
      <c r="K69" s="13">
        <v>4227583</v>
      </c>
      <c r="L69" s="11" t="s">
        <v>191</v>
      </c>
      <c r="M69" s="14" t="s">
        <v>41</v>
      </c>
      <c r="N69" s="11">
        <v>21</v>
      </c>
      <c r="O69" s="14" t="s">
        <v>41</v>
      </c>
      <c r="P69" s="15">
        <v>3113</v>
      </c>
      <c r="Q69" s="15">
        <v>9338</v>
      </c>
      <c r="R69" s="15" t="s">
        <v>41</v>
      </c>
      <c r="S69" s="15">
        <f t="shared" si="0"/>
        <v>12451</v>
      </c>
      <c r="T69" s="16" t="s">
        <v>45</v>
      </c>
      <c r="U69" s="16" t="s">
        <v>308</v>
      </c>
      <c r="V69" s="38">
        <v>44227</v>
      </c>
      <c r="W69" s="17"/>
      <c r="X69" s="16" t="s">
        <v>47</v>
      </c>
      <c r="Y69" s="18" t="s">
        <v>48</v>
      </c>
    </row>
    <row r="70" spans="1:31" ht="24.95" customHeight="1">
      <c r="A70" s="10" t="s">
        <v>280</v>
      </c>
      <c r="B70" s="11" t="s">
        <v>38</v>
      </c>
      <c r="C70" s="11" t="s">
        <v>206</v>
      </c>
      <c r="D70" s="11" t="s">
        <v>42</v>
      </c>
      <c r="E70" s="11" t="s">
        <v>207</v>
      </c>
      <c r="F70" s="11">
        <v>15</v>
      </c>
      <c r="G70" s="11" t="s">
        <v>41</v>
      </c>
      <c r="H70" s="12">
        <v>98313</v>
      </c>
      <c r="I70" s="11" t="s">
        <v>42</v>
      </c>
      <c r="J70" s="11" t="s">
        <v>208</v>
      </c>
      <c r="K70" s="13">
        <v>10566213</v>
      </c>
      <c r="L70" s="11" t="s">
        <v>191</v>
      </c>
      <c r="M70" s="14" t="s">
        <v>41</v>
      </c>
      <c r="N70" s="11">
        <v>21</v>
      </c>
      <c r="O70" s="14" t="s">
        <v>41</v>
      </c>
      <c r="P70" s="15">
        <v>4115</v>
      </c>
      <c r="Q70" s="15">
        <v>12342</v>
      </c>
      <c r="R70" s="15" t="s">
        <v>41</v>
      </c>
      <c r="S70" s="15">
        <f t="shared" si="0"/>
        <v>16457</v>
      </c>
      <c r="T70" s="16" t="s">
        <v>45</v>
      </c>
      <c r="U70" s="16" t="s">
        <v>308</v>
      </c>
      <c r="V70" s="38">
        <v>44227</v>
      </c>
      <c r="W70" s="17"/>
      <c r="X70" s="16" t="s">
        <v>47</v>
      </c>
      <c r="Y70" s="18" t="s">
        <v>48</v>
      </c>
    </row>
    <row r="71" spans="1:31" ht="24.95" customHeight="1">
      <c r="A71" s="10" t="s">
        <v>281</v>
      </c>
      <c r="B71" s="11" t="s">
        <v>38</v>
      </c>
      <c r="C71" s="11" t="s">
        <v>38</v>
      </c>
      <c r="D71" s="11" t="s">
        <v>42</v>
      </c>
      <c r="E71" s="11" t="s">
        <v>199</v>
      </c>
      <c r="F71" s="11">
        <v>2</v>
      </c>
      <c r="G71" s="11" t="s">
        <v>41</v>
      </c>
      <c r="H71" s="12">
        <v>98313</v>
      </c>
      <c r="I71" s="11" t="s">
        <v>42</v>
      </c>
      <c r="J71" s="11" t="s">
        <v>209</v>
      </c>
      <c r="K71" s="13">
        <v>21480409</v>
      </c>
      <c r="L71" s="11" t="s">
        <v>196</v>
      </c>
      <c r="M71" s="14" t="s">
        <v>41</v>
      </c>
      <c r="N71" s="11">
        <v>2</v>
      </c>
      <c r="O71" s="14" t="s">
        <v>41</v>
      </c>
      <c r="P71" s="15">
        <v>35</v>
      </c>
      <c r="Q71" s="15" t="s">
        <v>41</v>
      </c>
      <c r="R71" s="15" t="s">
        <v>41</v>
      </c>
      <c r="S71" s="15">
        <f t="shared" si="0"/>
        <v>35</v>
      </c>
      <c r="T71" s="16" t="s">
        <v>45</v>
      </c>
      <c r="U71" s="16" t="s">
        <v>308</v>
      </c>
      <c r="V71" s="38">
        <v>44227</v>
      </c>
      <c r="W71" s="17"/>
      <c r="X71" s="16" t="s">
        <v>47</v>
      </c>
      <c r="Y71" s="18" t="s">
        <v>48</v>
      </c>
    </row>
    <row r="72" spans="1:31" ht="24.95" customHeight="1">
      <c r="A72" s="10" t="s">
        <v>282</v>
      </c>
      <c r="B72" s="11" t="s">
        <v>38</v>
      </c>
      <c r="C72" s="11" t="s">
        <v>38</v>
      </c>
      <c r="D72" s="11" t="s">
        <v>185</v>
      </c>
      <c r="E72" s="11" t="s">
        <v>41</v>
      </c>
      <c r="F72" s="11">
        <v>16</v>
      </c>
      <c r="G72" s="11" t="s">
        <v>41</v>
      </c>
      <c r="H72" s="12">
        <v>98313</v>
      </c>
      <c r="I72" s="11" t="s">
        <v>42</v>
      </c>
      <c r="J72" s="11" t="s">
        <v>210</v>
      </c>
      <c r="K72" s="13">
        <v>187315</v>
      </c>
      <c r="L72" s="11" t="s">
        <v>196</v>
      </c>
      <c r="M72" s="14" t="s">
        <v>41</v>
      </c>
      <c r="N72" s="11">
        <v>17</v>
      </c>
      <c r="O72" s="14" t="s">
        <v>41</v>
      </c>
      <c r="P72" s="15">
        <v>332</v>
      </c>
      <c r="Q72" s="15" t="s">
        <v>41</v>
      </c>
      <c r="R72" s="15" t="s">
        <v>41</v>
      </c>
      <c r="S72" s="15">
        <f t="shared" si="0"/>
        <v>332</v>
      </c>
      <c r="T72" s="16" t="s">
        <v>45</v>
      </c>
      <c r="U72" s="16" t="s">
        <v>308</v>
      </c>
      <c r="V72" s="38">
        <v>44227</v>
      </c>
      <c r="W72" s="17"/>
      <c r="X72" s="16" t="s">
        <v>47</v>
      </c>
      <c r="Y72" s="18" t="s">
        <v>48</v>
      </c>
    </row>
    <row r="73" spans="1:31" ht="24.95" customHeight="1">
      <c r="A73" s="10" t="s">
        <v>283</v>
      </c>
      <c r="B73" s="11" t="s">
        <v>38</v>
      </c>
      <c r="C73" s="11" t="s">
        <v>38</v>
      </c>
      <c r="D73" s="11" t="s">
        <v>42</v>
      </c>
      <c r="E73" s="11" t="s">
        <v>88</v>
      </c>
      <c r="F73" s="11" t="s">
        <v>41</v>
      </c>
      <c r="G73" s="11" t="s">
        <v>41</v>
      </c>
      <c r="H73" s="12">
        <v>98313</v>
      </c>
      <c r="I73" s="11" t="s">
        <v>42</v>
      </c>
      <c r="J73" s="11" t="s">
        <v>211</v>
      </c>
      <c r="K73" s="13">
        <v>1044984</v>
      </c>
      <c r="L73" s="11" t="s">
        <v>212</v>
      </c>
      <c r="M73" s="14" t="s">
        <v>41</v>
      </c>
      <c r="N73" s="11">
        <v>2</v>
      </c>
      <c r="O73" s="14" t="s">
        <v>41</v>
      </c>
      <c r="P73" s="15">
        <v>1104</v>
      </c>
      <c r="Q73" s="15">
        <v>767</v>
      </c>
      <c r="R73" s="15" t="s">
        <v>41</v>
      </c>
      <c r="S73" s="15">
        <f t="shared" si="0"/>
        <v>1871</v>
      </c>
      <c r="T73" s="16" t="s">
        <v>45</v>
      </c>
      <c r="U73" s="16" t="s">
        <v>308</v>
      </c>
      <c r="V73" s="38">
        <v>44227</v>
      </c>
      <c r="W73" s="17"/>
      <c r="X73" s="16" t="s">
        <v>47</v>
      </c>
      <c r="Y73" s="18" t="s">
        <v>48</v>
      </c>
    </row>
    <row r="74" spans="1:31" ht="24.95" customHeight="1">
      <c r="A74" s="10" t="s">
        <v>284</v>
      </c>
      <c r="B74" s="11" t="s">
        <v>38</v>
      </c>
      <c r="C74" s="11" t="s">
        <v>293</v>
      </c>
      <c r="D74" s="11" t="s">
        <v>60</v>
      </c>
      <c r="E74" s="11"/>
      <c r="F74" s="11">
        <v>46</v>
      </c>
      <c r="G74" s="11" t="s">
        <v>41</v>
      </c>
      <c r="H74" s="12">
        <v>98313</v>
      </c>
      <c r="I74" s="11" t="s">
        <v>42</v>
      </c>
      <c r="J74" s="11" t="s">
        <v>213</v>
      </c>
      <c r="K74" s="13">
        <v>96175364</v>
      </c>
      <c r="L74" s="11" t="s">
        <v>196</v>
      </c>
      <c r="M74" s="14" t="s">
        <v>41</v>
      </c>
      <c r="N74" s="11">
        <v>17</v>
      </c>
      <c r="O74" s="14" t="s">
        <v>41</v>
      </c>
      <c r="P74" s="34">
        <v>5014</v>
      </c>
      <c r="Q74" s="34"/>
      <c r="R74" s="15" t="s">
        <v>41</v>
      </c>
      <c r="S74" s="15">
        <f>SUM(P74:R74)</f>
        <v>5014</v>
      </c>
      <c r="T74" s="16" t="s">
        <v>296</v>
      </c>
      <c r="U74" s="16" t="s">
        <v>46</v>
      </c>
      <c r="V74" s="16" t="s">
        <v>297</v>
      </c>
      <c r="W74" s="17"/>
      <c r="X74" s="16" t="s">
        <v>47</v>
      </c>
      <c r="Y74" s="18" t="s">
        <v>48</v>
      </c>
    </row>
    <row r="75" spans="1:31" ht="24.95" customHeight="1">
      <c r="A75" s="10" t="s">
        <v>285</v>
      </c>
      <c r="B75" s="11" t="s">
        <v>38</v>
      </c>
      <c r="C75" s="11" t="s">
        <v>214</v>
      </c>
      <c r="D75" s="11" t="s">
        <v>42</v>
      </c>
      <c r="E75" s="11" t="s">
        <v>88</v>
      </c>
      <c r="F75" s="11" t="s">
        <v>71</v>
      </c>
      <c r="G75" s="11" t="s">
        <v>41</v>
      </c>
      <c r="H75" s="12">
        <v>98313</v>
      </c>
      <c r="I75" s="11" t="s">
        <v>42</v>
      </c>
      <c r="J75" s="11" t="s">
        <v>215</v>
      </c>
      <c r="K75" s="13" t="s">
        <v>216</v>
      </c>
      <c r="L75" s="11" t="s">
        <v>299</v>
      </c>
      <c r="M75" s="14" t="s">
        <v>41</v>
      </c>
      <c r="N75" s="11">
        <v>21</v>
      </c>
      <c r="O75" s="14" t="s">
        <v>41</v>
      </c>
      <c r="P75" s="34">
        <v>2139</v>
      </c>
      <c r="Q75" s="34"/>
      <c r="R75" s="15" t="s">
        <v>41</v>
      </c>
      <c r="S75" s="15">
        <f>SUM(P75:R75)</f>
        <v>2139</v>
      </c>
      <c r="T75" s="16" t="s">
        <v>296</v>
      </c>
      <c r="U75" s="16" t="s">
        <v>46</v>
      </c>
      <c r="V75" s="16" t="s">
        <v>297</v>
      </c>
      <c r="W75" s="17"/>
      <c r="X75" s="16" t="s">
        <v>47</v>
      </c>
      <c r="Y75" s="18" t="s">
        <v>48</v>
      </c>
    </row>
    <row r="76" spans="1:31" ht="24.95" customHeight="1">
      <c r="A76" s="10" t="s">
        <v>286</v>
      </c>
      <c r="B76" s="11" t="s">
        <v>38</v>
      </c>
      <c r="C76" s="11" t="s">
        <v>295</v>
      </c>
      <c r="D76" s="11" t="s">
        <v>147</v>
      </c>
      <c r="E76" s="11" t="s">
        <v>41</v>
      </c>
      <c r="F76" s="11" t="s">
        <v>41</v>
      </c>
      <c r="G76" s="11" t="s">
        <v>41</v>
      </c>
      <c r="H76" s="12">
        <v>98313</v>
      </c>
      <c r="I76" s="11" t="s">
        <v>42</v>
      </c>
      <c r="J76" s="11" t="s">
        <v>217</v>
      </c>
      <c r="K76" s="13" t="s">
        <v>218</v>
      </c>
      <c r="L76" s="11" t="s">
        <v>196</v>
      </c>
      <c r="M76" s="14" t="s">
        <v>41</v>
      </c>
      <c r="N76" s="11">
        <v>11</v>
      </c>
      <c r="O76" s="14" t="s">
        <v>41</v>
      </c>
      <c r="P76" s="34">
        <v>277</v>
      </c>
      <c r="Q76" s="34"/>
      <c r="R76" s="15" t="s">
        <v>41</v>
      </c>
      <c r="S76" s="15">
        <f>SUM(P76:R76)</f>
        <v>277</v>
      </c>
      <c r="T76" s="16" t="s">
        <v>296</v>
      </c>
      <c r="U76" s="16" t="s">
        <v>46</v>
      </c>
      <c r="V76" s="16" t="s">
        <v>297</v>
      </c>
      <c r="W76" s="17"/>
      <c r="X76" s="16" t="s">
        <v>47</v>
      </c>
      <c r="Y76" s="18" t="s">
        <v>48</v>
      </c>
    </row>
    <row r="77" spans="1:31" ht="20.100000000000001" customHeight="1" thickBot="1">
      <c r="A77" s="1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1" t="s">
        <v>28</v>
      </c>
      <c r="O77" s="21"/>
      <c r="P77" s="22">
        <f>SUBTOTAL(9,P62:P76)</f>
        <v>37290</v>
      </c>
      <c r="Q77" s="22">
        <f>SUBTOTAL(9,Q62:Q76)</f>
        <v>79742</v>
      </c>
      <c r="R77" s="22">
        <f>SUBTOTAL(9,R62:R76)</f>
        <v>0</v>
      </c>
      <c r="S77" s="22">
        <f>SUBTOTAL(9,S62:S76)</f>
        <v>117032</v>
      </c>
      <c r="T77" s="33" t="s">
        <v>29</v>
      </c>
      <c r="U77" s="24"/>
      <c r="V77" s="20"/>
      <c r="W77" s="20"/>
      <c r="X77" s="20"/>
      <c r="Y77" s="25"/>
      <c r="AA77" s="36"/>
      <c r="AB77" s="36"/>
      <c r="AC77" s="36"/>
      <c r="AD77" s="36"/>
      <c r="AE77" s="37"/>
    </row>
    <row r="78" spans="1:31" ht="30" customHeight="1" thickBot="1">
      <c r="A78" s="6" t="s">
        <v>289</v>
      </c>
      <c r="B78" s="6" t="s">
        <v>34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U78" s="8"/>
    </row>
    <row r="79" spans="1:31" ht="30" customHeight="1" outlineLevel="1">
      <c r="A79" s="44" t="s">
        <v>3</v>
      </c>
      <c r="B79" s="40" t="s">
        <v>292</v>
      </c>
      <c r="C79" s="40" t="s">
        <v>5</v>
      </c>
      <c r="D79" s="40" t="s">
        <v>6</v>
      </c>
      <c r="E79" s="40" t="s">
        <v>7</v>
      </c>
      <c r="F79" s="40" t="s">
        <v>8</v>
      </c>
      <c r="G79" s="40" t="s">
        <v>9</v>
      </c>
      <c r="H79" s="40" t="s">
        <v>10</v>
      </c>
      <c r="I79" s="40" t="s">
        <v>11</v>
      </c>
      <c r="J79" s="40" t="s">
        <v>12</v>
      </c>
      <c r="K79" s="40" t="s">
        <v>13</v>
      </c>
      <c r="L79" s="40" t="s">
        <v>14</v>
      </c>
      <c r="M79" s="40" t="s">
        <v>15</v>
      </c>
      <c r="N79" s="40" t="s">
        <v>16</v>
      </c>
      <c r="O79" s="40" t="s">
        <v>17</v>
      </c>
      <c r="P79" s="46" t="str">
        <f>$P$5</f>
        <v>Rzeczywiste zużycie energii [kWh]
w okresie
od 01.01.2019 r. do 31.12.2019 r.</v>
      </c>
      <c r="Q79" s="47"/>
      <c r="R79" s="48"/>
      <c r="S79" s="40" t="str">
        <f>$S$5</f>
        <v>Szacowane zużycie energii [kWh]
w okresie
od 01.02.2020 r.
do 31.01.2021 r.</v>
      </c>
      <c r="T79" s="42" t="s">
        <v>19</v>
      </c>
      <c r="U79" s="40" t="s">
        <v>20</v>
      </c>
      <c r="V79" s="40" t="s">
        <v>21</v>
      </c>
      <c r="W79" s="40" t="s">
        <v>22</v>
      </c>
      <c r="X79" s="40" t="s">
        <v>23</v>
      </c>
      <c r="Y79" s="49" t="s">
        <v>24</v>
      </c>
    </row>
    <row r="80" spans="1:31" ht="12.95" customHeight="1" outlineLevel="1">
      <c r="A80" s="45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9" t="s">
        <v>25</v>
      </c>
      <c r="Q80" s="9" t="s">
        <v>26</v>
      </c>
      <c r="S80" s="41"/>
      <c r="T80" s="43"/>
      <c r="U80" s="41"/>
      <c r="V80" s="41"/>
      <c r="W80" s="41"/>
      <c r="X80" s="41"/>
      <c r="Y80" s="50"/>
    </row>
    <row r="81" spans="1:25" ht="29.25" customHeight="1">
      <c r="A81" s="10" t="s">
        <v>287</v>
      </c>
      <c r="B81" s="11" t="s">
        <v>219</v>
      </c>
      <c r="C81" s="11" t="s">
        <v>219</v>
      </c>
      <c r="D81" s="11" t="s">
        <v>42</v>
      </c>
      <c r="E81" s="11" t="s">
        <v>199</v>
      </c>
      <c r="F81" s="11">
        <v>16</v>
      </c>
      <c r="G81" s="11" t="s">
        <v>41</v>
      </c>
      <c r="H81" s="12">
        <v>98313</v>
      </c>
      <c r="I81" s="11" t="s">
        <v>42</v>
      </c>
      <c r="J81" s="11" t="s">
        <v>220</v>
      </c>
      <c r="K81" s="13">
        <v>9757948</v>
      </c>
      <c r="L81" s="11" t="s">
        <v>191</v>
      </c>
      <c r="M81" s="14" t="s">
        <v>41</v>
      </c>
      <c r="N81" s="11">
        <v>17</v>
      </c>
      <c r="O81" s="14" t="s">
        <v>41</v>
      </c>
      <c r="P81" s="15">
        <v>2525</v>
      </c>
      <c r="Q81" s="15">
        <v>7578</v>
      </c>
      <c r="R81" s="9" t="s">
        <v>27</v>
      </c>
      <c r="S81" s="15">
        <f t="shared" ref="S81:S104" si="1">SUM(P81:R81)</f>
        <v>10103</v>
      </c>
      <c r="T81" s="16" t="s">
        <v>45</v>
      </c>
      <c r="U81" s="16" t="s">
        <v>308</v>
      </c>
      <c r="V81" s="38">
        <v>44227</v>
      </c>
      <c r="W81" s="17"/>
      <c r="X81" s="16" t="s">
        <v>47</v>
      </c>
      <c r="Y81" s="18" t="s">
        <v>48</v>
      </c>
    </row>
    <row r="82" spans="1:25" ht="20.100000000000001" customHeight="1" thickBot="1">
      <c r="A82" s="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1" t="s">
        <v>28</v>
      </c>
      <c r="O82" s="21"/>
      <c r="P82" s="22">
        <f>SUBTOTAL(9,P81)</f>
        <v>2525</v>
      </c>
      <c r="Q82" s="22">
        <f>SUBTOTAL(9,Q81)</f>
        <v>7578</v>
      </c>
      <c r="R82" s="39" t="s">
        <v>306</v>
      </c>
      <c r="S82" s="22">
        <f>SUBTOTAL(9,S81)</f>
        <v>10103</v>
      </c>
      <c r="T82" s="33" t="s">
        <v>29</v>
      </c>
      <c r="U82" s="24"/>
      <c r="V82" s="20"/>
      <c r="W82" s="20"/>
      <c r="X82" s="20"/>
      <c r="Y82" s="25"/>
    </row>
    <row r="83" spans="1:25" ht="30" customHeight="1" thickBot="1">
      <c r="A83" s="6" t="s">
        <v>290</v>
      </c>
      <c r="B83" s="6" t="s">
        <v>35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R83" s="39" t="s">
        <v>307</v>
      </c>
      <c r="U83" s="8"/>
    </row>
    <row r="84" spans="1:25" ht="30" customHeight="1" outlineLevel="1">
      <c r="A84" s="44" t="s">
        <v>3</v>
      </c>
      <c r="B84" s="40" t="s">
        <v>292</v>
      </c>
      <c r="C84" s="40" t="s">
        <v>5</v>
      </c>
      <c r="D84" s="40" t="s">
        <v>6</v>
      </c>
      <c r="E84" s="40" t="s">
        <v>7</v>
      </c>
      <c r="F84" s="40" t="s">
        <v>8</v>
      </c>
      <c r="G84" s="40" t="s">
        <v>9</v>
      </c>
      <c r="H84" s="40" t="s">
        <v>10</v>
      </c>
      <c r="I84" s="40" t="s">
        <v>11</v>
      </c>
      <c r="J84" s="40" t="s">
        <v>12</v>
      </c>
      <c r="K84" s="40" t="s">
        <v>13</v>
      </c>
      <c r="L84" s="40" t="s">
        <v>14</v>
      </c>
      <c r="M84" s="40" t="s">
        <v>15</v>
      </c>
      <c r="N84" s="40" t="s">
        <v>16</v>
      </c>
      <c r="O84" s="40" t="s">
        <v>17</v>
      </c>
      <c r="P84" s="46" t="str">
        <f>$P$5</f>
        <v>Rzeczywiste zużycie energii [kWh]
w okresie
od 01.01.2019 r. do 31.12.2019 r.</v>
      </c>
      <c r="Q84" s="47"/>
      <c r="R84" s="48"/>
      <c r="S84" s="40" t="str">
        <f>$S$5</f>
        <v>Szacowane zużycie energii [kWh]
w okresie
od 01.02.2020 r.
do 31.01.2021 r.</v>
      </c>
      <c r="T84" s="42" t="s">
        <v>19</v>
      </c>
      <c r="U84" s="40" t="s">
        <v>20</v>
      </c>
      <c r="V84" s="40" t="s">
        <v>21</v>
      </c>
      <c r="W84" s="40" t="s">
        <v>22</v>
      </c>
      <c r="X84" s="40" t="s">
        <v>23</v>
      </c>
      <c r="Y84" s="49" t="s">
        <v>24</v>
      </c>
    </row>
    <row r="85" spans="1:25" ht="12.95" customHeight="1" outlineLevel="1">
      <c r="A85" s="45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9" t="s">
        <v>25</v>
      </c>
      <c r="Q85" s="9" t="s">
        <v>26</v>
      </c>
      <c r="R85" s="9" t="s">
        <v>27</v>
      </c>
      <c r="S85" s="41"/>
      <c r="T85" s="43"/>
      <c r="U85" s="41"/>
      <c r="V85" s="41"/>
      <c r="W85" s="41"/>
      <c r="X85" s="41"/>
      <c r="Y85" s="50"/>
    </row>
    <row r="86" spans="1:25" ht="24.95" customHeight="1">
      <c r="A86" s="10" t="s">
        <v>221</v>
      </c>
      <c r="B86" s="11" t="s">
        <v>38</v>
      </c>
      <c r="C86" s="11" t="s">
        <v>222</v>
      </c>
      <c r="D86" s="11" t="s">
        <v>70</v>
      </c>
      <c r="E86" s="11" t="s">
        <v>41</v>
      </c>
      <c r="F86" s="11" t="s">
        <v>41</v>
      </c>
      <c r="G86" s="11" t="s">
        <v>41</v>
      </c>
      <c r="H86" s="12">
        <v>98313</v>
      </c>
      <c r="I86" s="11" t="s">
        <v>42</v>
      </c>
      <c r="J86" s="11" t="s">
        <v>223</v>
      </c>
      <c r="K86" s="13">
        <v>9172482</v>
      </c>
      <c r="L86" s="11" t="s">
        <v>191</v>
      </c>
      <c r="M86" s="14" t="s">
        <v>41</v>
      </c>
      <c r="N86" s="11">
        <v>17</v>
      </c>
      <c r="O86" s="14" t="s">
        <v>41</v>
      </c>
      <c r="P86" s="15">
        <v>335</v>
      </c>
      <c r="Q86" s="15">
        <v>1066</v>
      </c>
      <c r="R86" s="15" t="s">
        <v>41</v>
      </c>
      <c r="S86" s="15">
        <f t="shared" si="1"/>
        <v>1401</v>
      </c>
      <c r="T86" s="16" t="s">
        <v>45</v>
      </c>
      <c r="U86" s="16" t="s">
        <v>308</v>
      </c>
      <c r="V86" s="38">
        <v>44227</v>
      </c>
      <c r="W86" s="17"/>
      <c r="X86" s="16" t="s">
        <v>47</v>
      </c>
      <c r="Y86" s="18" t="s">
        <v>48</v>
      </c>
    </row>
    <row r="87" spans="1:25" ht="24.95" customHeight="1">
      <c r="A87" s="10" t="s">
        <v>224</v>
      </c>
      <c r="B87" s="11" t="s">
        <v>38</v>
      </c>
      <c r="C87" s="11" t="s">
        <v>225</v>
      </c>
      <c r="D87" s="11" t="s">
        <v>42</v>
      </c>
      <c r="E87" s="11" t="s">
        <v>202</v>
      </c>
      <c r="F87" s="11" t="s">
        <v>41</v>
      </c>
      <c r="G87" s="11" t="s">
        <v>41</v>
      </c>
      <c r="H87" s="12">
        <v>98313</v>
      </c>
      <c r="I87" s="11" t="s">
        <v>42</v>
      </c>
      <c r="J87" s="11" t="s">
        <v>226</v>
      </c>
      <c r="K87" s="13">
        <v>8681729</v>
      </c>
      <c r="L87" s="11" t="s">
        <v>191</v>
      </c>
      <c r="M87" s="14" t="s">
        <v>41</v>
      </c>
      <c r="N87" s="11">
        <v>3</v>
      </c>
      <c r="O87" s="14" t="s">
        <v>41</v>
      </c>
      <c r="P87" s="15">
        <v>35</v>
      </c>
      <c r="Q87" s="15">
        <v>105</v>
      </c>
      <c r="R87" s="15" t="s">
        <v>41</v>
      </c>
      <c r="S87" s="15">
        <f t="shared" si="1"/>
        <v>140</v>
      </c>
      <c r="T87" s="16" t="s">
        <v>45</v>
      </c>
      <c r="U87" s="16" t="s">
        <v>308</v>
      </c>
      <c r="V87" s="38">
        <v>44227</v>
      </c>
      <c r="W87" s="17"/>
      <c r="X87" s="16" t="s">
        <v>47</v>
      </c>
      <c r="Y87" s="18" t="s">
        <v>48</v>
      </c>
    </row>
    <row r="88" spans="1:25" ht="24.95" customHeight="1">
      <c r="A88" s="10" t="s">
        <v>227</v>
      </c>
      <c r="B88" s="11" t="s">
        <v>38</v>
      </c>
      <c r="C88" s="11" t="s">
        <v>222</v>
      </c>
      <c r="D88" s="11" t="s">
        <v>70</v>
      </c>
      <c r="E88" s="11" t="s">
        <v>41</v>
      </c>
      <c r="F88" s="11" t="s">
        <v>41</v>
      </c>
      <c r="G88" s="11" t="s">
        <v>41</v>
      </c>
      <c r="H88" s="12">
        <v>98313</v>
      </c>
      <c r="I88" s="11" t="s">
        <v>42</v>
      </c>
      <c r="J88" s="11" t="s">
        <v>228</v>
      </c>
      <c r="K88" s="13">
        <v>28666447</v>
      </c>
      <c r="L88" s="11" t="s">
        <v>196</v>
      </c>
      <c r="M88" s="14" t="s">
        <v>41</v>
      </c>
      <c r="N88" s="11">
        <v>5</v>
      </c>
      <c r="O88" s="14" t="s">
        <v>41</v>
      </c>
      <c r="P88" s="15">
        <v>6</v>
      </c>
      <c r="Q88" s="15" t="s">
        <v>41</v>
      </c>
      <c r="R88" s="15" t="s">
        <v>41</v>
      </c>
      <c r="S88" s="15">
        <f t="shared" si="1"/>
        <v>6</v>
      </c>
      <c r="T88" s="16" t="s">
        <v>45</v>
      </c>
      <c r="U88" s="16" t="s">
        <v>308</v>
      </c>
      <c r="V88" s="38">
        <v>44227</v>
      </c>
      <c r="W88" s="17"/>
      <c r="X88" s="16" t="s">
        <v>47</v>
      </c>
      <c r="Y88" s="18" t="s">
        <v>48</v>
      </c>
    </row>
    <row r="89" spans="1:25" ht="24.95" customHeight="1">
      <c r="A89" s="10" t="s">
        <v>229</v>
      </c>
      <c r="B89" s="11" t="s">
        <v>38</v>
      </c>
      <c r="C89" s="11" t="s">
        <v>225</v>
      </c>
      <c r="D89" s="11" t="s">
        <v>42</v>
      </c>
      <c r="E89" s="11" t="s">
        <v>114</v>
      </c>
      <c r="F89" s="11" t="s">
        <v>41</v>
      </c>
      <c r="G89" s="11" t="s">
        <v>41</v>
      </c>
      <c r="H89" s="12">
        <v>98313</v>
      </c>
      <c r="I89" s="11" t="s">
        <v>42</v>
      </c>
      <c r="J89" s="11" t="s">
        <v>230</v>
      </c>
      <c r="K89" s="13">
        <v>12632448</v>
      </c>
      <c r="L89" s="11" t="s">
        <v>196</v>
      </c>
      <c r="M89" s="14" t="s">
        <v>41</v>
      </c>
      <c r="N89" s="11">
        <v>5</v>
      </c>
      <c r="O89" s="14" t="s">
        <v>41</v>
      </c>
      <c r="P89" s="15">
        <v>1191</v>
      </c>
      <c r="Q89" s="15" t="s">
        <v>41</v>
      </c>
      <c r="R89" s="15" t="s">
        <v>41</v>
      </c>
      <c r="S89" s="15">
        <f t="shared" si="1"/>
        <v>1191</v>
      </c>
      <c r="T89" s="16" t="s">
        <v>45</v>
      </c>
      <c r="U89" s="16" t="s">
        <v>308</v>
      </c>
      <c r="V89" s="38">
        <v>44227</v>
      </c>
      <c r="W89" s="17"/>
      <c r="X89" s="16" t="s">
        <v>47</v>
      </c>
      <c r="Y89" s="18" t="s">
        <v>48</v>
      </c>
    </row>
    <row r="90" spans="1:25" ht="24.95" customHeight="1">
      <c r="A90" s="10" t="s">
        <v>231</v>
      </c>
      <c r="B90" s="11" t="s">
        <v>38</v>
      </c>
      <c r="C90" s="11" t="s">
        <v>232</v>
      </c>
      <c r="D90" s="11" t="s">
        <v>70</v>
      </c>
      <c r="E90" s="11" t="s">
        <v>41</v>
      </c>
      <c r="F90" s="11" t="s">
        <v>41</v>
      </c>
      <c r="G90" s="11" t="s">
        <v>41</v>
      </c>
      <c r="H90" s="12">
        <v>98313</v>
      </c>
      <c r="I90" s="11" t="s">
        <v>42</v>
      </c>
      <c r="J90" s="11" t="s">
        <v>233</v>
      </c>
      <c r="K90" s="13">
        <v>14846663</v>
      </c>
      <c r="L90" s="11" t="s">
        <v>191</v>
      </c>
      <c r="M90" s="14" t="s">
        <v>41</v>
      </c>
      <c r="N90" s="11">
        <v>6</v>
      </c>
      <c r="O90" s="14" t="s">
        <v>41</v>
      </c>
      <c r="P90" s="15">
        <v>535</v>
      </c>
      <c r="Q90" s="15">
        <v>1609</v>
      </c>
      <c r="R90" s="15" t="s">
        <v>41</v>
      </c>
      <c r="S90" s="15">
        <f t="shared" si="1"/>
        <v>2144</v>
      </c>
      <c r="T90" s="16" t="s">
        <v>45</v>
      </c>
      <c r="U90" s="16" t="s">
        <v>308</v>
      </c>
      <c r="V90" s="38">
        <v>44227</v>
      </c>
      <c r="W90" s="17"/>
      <c r="X90" s="16" t="s">
        <v>47</v>
      </c>
      <c r="Y90" s="18" t="s">
        <v>48</v>
      </c>
    </row>
    <row r="91" spans="1:25" ht="24.95" customHeight="1">
      <c r="A91" s="10" t="s">
        <v>234</v>
      </c>
      <c r="B91" s="11" t="s">
        <v>38</v>
      </c>
      <c r="C91" s="11" t="s">
        <v>232</v>
      </c>
      <c r="D91" s="11" t="s">
        <v>70</v>
      </c>
      <c r="E91" s="11" t="s">
        <v>41</v>
      </c>
      <c r="F91" s="11" t="s">
        <v>41</v>
      </c>
      <c r="G91" s="11" t="s">
        <v>41</v>
      </c>
      <c r="H91" s="12">
        <v>98313</v>
      </c>
      <c r="I91" s="11" t="s">
        <v>42</v>
      </c>
      <c r="J91" s="11" t="s">
        <v>235</v>
      </c>
      <c r="K91" s="13">
        <v>14846610</v>
      </c>
      <c r="L91" s="11" t="s">
        <v>196</v>
      </c>
      <c r="M91" s="14" t="s">
        <v>41</v>
      </c>
      <c r="N91" s="11">
        <v>6</v>
      </c>
      <c r="O91" s="14" t="s">
        <v>41</v>
      </c>
      <c r="P91" s="15">
        <v>38</v>
      </c>
      <c r="Q91" s="15" t="s">
        <v>41</v>
      </c>
      <c r="R91" s="15" t="s">
        <v>41</v>
      </c>
      <c r="S91" s="15">
        <f t="shared" si="1"/>
        <v>38</v>
      </c>
      <c r="T91" s="16" t="s">
        <v>45</v>
      </c>
      <c r="U91" s="16" t="s">
        <v>308</v>
      </c>
      <c r="V91" s="38">
        <v>44227</v>
      </c>
      <c r="W91" s="17"/>
      <c r="X91" s="16" t="s">
        <v>47</v>
      </c>
      <c r="Y91" s="18" t="s">
        <v>48</v>
      </c>
    </row>
    <row r="92" spans="1:25" ht="24.95" customHeight="1">
      <c r="A92" s="10" t="s">
        <v>236</v>
      </c>
      <c r="B92" s="11" t="s">
        <v>38</v>
      </c>
      <c r="C92" s="11" t="s">
        <v>232</v>
      </c>
      <c r="D92" s="11" t="s">
        <v>42</v>
      </c>
      <c r="E92" s="11" t="s">
        <v>41</v>
      </c>
      <c r="F92" s="11" t="s">
        <v>41</v>
      </c>
      <c r="G92" s="11" t="s">
        <v>41</v>
      </c>
      <c r="H92" s="12">
        <v>98313</v>
      </c>
      <c r="I92" s="11" t="s">
        <v>42</v>
      </c>
      <c r="J92" s="11" t="s">
        <v>237</v>
      </c>
      <c r="K92" s="13">
        <v>90012018</v>
      </c>
      <c r="L92" s="11" t="s">
        <v>196</v>
      </c>
      <c r="M92" s="14" t="s">
        <v>41</v>
      </c>
      <c r="N92" s="11">
        <v>9</v>
      </c>
      <c r="O92" s="14" t="s">
        <v>41</v>
      </c>
      <c r="P92" s="15">
        <v>704</v>
      </c>
      <c r="Q92" s="15" t="s">
        <v>41</v>
      </c>
      <c r="R92" s="15" t="s">
        <v>41</v>
      </c>
      <c r="S92" s="15">
        <f t="shared" si="1"/>
        <v>704</v>
      </c>
      <c r="T92" s="16" t="s">
        <v>45</v>
      </c>
      <c r="U92" s="16" t="s">
        <v>308</v>
      </c>
      <c r="V92" s="38">
        <v>44227</v>
      </c>
      <c r="W92" s="17"/>
      <c r="X92" s="16" t="s">
        <v>47</v>
      </c>
      <c r="Y92" s="18" t="s">
        <v>48</v>
      </c>
    </row>
    <row r="93" spans="1:25" ht="24.95" customHeight="1">
      <c r="A93" s="10" t="s">
        <v>238</v>
      </c>
      <c r="B93" s="11" t="s">
        <v>38</v>
      </c>
      <c r="C93" s="11" t="s">
        <v>232</v>
      </c>
      <c r="D93" s="11" t="s">
        <v>42</v>
      </c>
      <c r="E93" s="11" t="s">
        <v>41</v>
      </c>
      <c r="F93" s="11" t="s">
        <v>41</v>
      </c>
      <c r="G93" s="11" t="s">
        <v>41</v>
      </c>
      <c r="H93" s="12">
        <v>98313</v>
      </c>
      <c r="I93" s="11" t="s">
        <v>42</v>
      </c>
      <c r="J93" s="11" t="s">
        <v>239</v>
      </c>
      <c r="K93" s="13">
        <v>90012312</v>
      </c>
      <c r="L93" s="11" t="s">
        <v>196</v>
      </c>
      <c r="M93" s="14" t="s">
        <v>41</v>
      </c>
      <c r="N93" s="11">
        <v>6</v>
      </c>
      <c r="O93" s="14" t="s">
        <v>41</v>
      </c>
      <c r="P93" s="15">
        <v>459</v>
      </c>
      <c r="Q93" s="15" t="s">
        <v>41</v>
      </c>
      <c r="R93" s="15" t="s">
        <v>41</v>
      </c>
      <c r="S93" s="15">
        <f t="shared" si="1"/>
        <v>459</v>
      </c>
      <c r="T93" s="16" t="s">
        <v>45</v>
      </c>
      <c r="U93" s="16" t="s">
        <v>308</v>
      </c>
      <c r="V93" s="38">
        <v>44227</v>
      </c>
      <c r="W93" s="17"/>
      <c r="X93" s="16" t="s">
        <v>47</v>
      </c>
      <c r="Y93" s="18" t="s">
        <v>48</v>
      </c>
    </row>
    <row r="94" spans="1:25" ht="24.95" customHeight="1">
      <c r="A94" s="10" t="s">
        <v>240</v>
      </c>
      <c r="B94" s="11" t="s">
        <v>38</v>
      </c>
      <c r="C94" s="11" t="s">
        <v>222</v>
      </c>
      <c r="D94" s="11" t="s">
        <v>42</v>
      </c>
      <c r="E94" s="11" t="s">
        <v>241</v>
      </c>
      <c r="F94" s="11" t="s">
        <v>41</v>
      </c>
      <c r="G94" s="11" t="s">
        <v>41</v>
      </c>
      <c r="H94" s="12">
        <v>98313</v>
      </c>
      <c r="I94" s="11" t="s">
        <v>42</v>
      </c>
      <c r="J94" s="11" t="s">
        <v>242</v>
      </c>
      <c r="K94" s="13">
        <v>1274470</v>
      </c>
      <c r="L94" s="11" t="s">
        <v>191</v>
      </c>
      <c r="M94" s="14" t="s">
        <v>41</v>
      </c>
      <c r="N94" s="11">
        <v>40</v>
      </c>
      <c r="O94" s="14" t="s">
        <v>41</v>
      </c>
      <c r="P94" s="15">
        <v>29827</v>
      </c>
      <c r="Q94" s="15">
        <v>89482</v>
      </c>
      <c r="R94" s="15" t="s">
        <v>41</v>
      </c>
      <c r="S94" s="15">
        <f t="shared" si="1"/>
        <v>119309</v>
      </c>
      <c r="T94" s="16" t="s">
        <v>45</v>
      </c>
      <c r="U94" s="16" t="s">
        <v>308</v>
      </c>
      <c r="V94" s="38">
        <v>44227</v>
      </c>
      <c r="W94" s="17"/>
      <c r="X94" s="16" t="s">
        <v>47</v>
      </c>
      <c r="Y94" s="18" t="s">
        <v>48</v>
      </c>
    </row>
    <row r="95" spans="1:25" ht="24.95" customHeight="1">
      <c r="A95" s="10" t="s">
        <v>243</v>
      </c>
      <c r="B95" s="11" t="s">
        <v>38</v>
      </c>
      <c r="C95" s="11" t="s">
        <v>244</v>
      </c>
      <c r="D95" s="11" t="s">
        <v>42</v>
      </c>
      <c r="E95" s="11" t="s">
        <v>245</v>
      </c>
      <c r="F95" s="11" t="s">
        <v>41</v>
      </c>
      <c r="G95" s="11" t="s">
        <v>41</v>
      </c>
      <c r="H95" s="12">
        <v>98313</v>
      </c>
      <c r="I95" s="11" t="s">
        <v>42</v>
      </c>
      <c r="J95" s="11" t="s">
        <v>246</v>
      </c>
      <c r="K95" s="13">
        <v>1278555</v>
      </c>
      <c r="L95" s="11" t="s">
        <v>191</v>
      </c>
      <c r="M95" s="14" t="s">
        <v>41</v>
      </c>
      <c r="N95" s="11">
        <v>20</v>
      </c>
      <c r="O95" s="14" t="s">
        <v>41</v>
      </c>
      <c r="P95" s="15">
        <v>32923</v>
      </c>
      <c r="Q95" s="15">
        <v>98770</v>
      </c>
      <c r="R95" s="15" t="s">
        <v>41</v>
      </c>
      <c r="S95" s="15">
        <f t="shared" si="1"/>
        <v>131693</v>
      </c>
      <c r="T95" s="16" t="s">
        <v>45</v>
      </c>
      <c r="U95" s="16" t="s">
        <v>308</v>
      </c>
      <c r="V95" s="38">
        <v>44227</v>
      </c>
      <c r="W95" s="17"/>
      <c r="X95" s="16" t="s">
        <v>47</v>
      </c>
      <c r="Y95" s="18" t="s">
        <v>48</v>
      </c>
    </row>
    <row r="96" spans="1:25" ht="24.95" customHeight="1">
      <c r="A96" s="10" t="s">
        <v>247</v>
      </c>
      <c r="B96" s="11" t="s">
        <v>38</v>
      </c>
      <c r="C96" s="11" t="s">
        <v>248</v>
      </c>
      <c r="D96" s="11" t="s">
        <v>70</v>
      </c>
      <c r="E96" s="11" t="s">
        <v>41</v>
      </c>
      <c r="F96" s="11" t="s">
        <v>41</v>
      </c>
      <c r="G96" s="11" t="s">
        <v>41</v>
      </c>
      <c r="H96" s="12">
        <v>98313</v>
      </c>
      <c r="I96" s="11" t="s">
        <v>42</v>
      </c>
      <c r="J96" s="11" t="s">
        <v>249</v>
      </c>
      <c r="K96" s="13">
        <v>1278974</v>
      </c>
      <c r="L96" s="11" t="s">
        <v>191</v>
      </c>
      <c r="M96" s="14" t="s">
        <v>41</v>
      </c>
      <c r="N96" s="11">
        <v>20</v>
      </c>
      <c r="O96" s="14" t="s">
        <v>41</v>
      </c>
      <c r="P96" s="15">
        <v>4981</v>
      </c>
      <c r="Q96" s="15">
        <v>14945</v>
      </c>
      <c r="R96" s="15" t="s">
        <v>41</v>
      </c>
      <c r="S96" s="15">
        <f t="shared" si="1"/>
        <v>19926</v>
      </c>
      <c r="T96" s="16" t="s">
        <v>45</v>
      </c>
      <c r="U96" s="16" t="s">
        <v>308</v>
      </c>
      <c r="V96" s="38">
        <v>44227</v>
      </c>
      <c r="W96" s="17"/>
      <c r="X96" s="16" t="s">
        <v>47</v>
      </c>
      <c r="Y96" s="18" t="s">
        <v>48</v>
      </c>
    </row>
    <row r="97" spans="1:31" ht="24.95" customHeight="1">
      <c r="A97" s="10" t="s">
        <v>250</v>
      </c>
      <c r="B97" s="11" t="s">
        <v>38</v>
      </c>
      <c r="C97" s="11" t="s">
        <v>251</v>
      </c>
      <c r="D97" s="11" t="s">
        <v>67</v>
      </c>
      <c r="E97" s="11" t="s">
        <v>41</v>
      </c>
      <c r="F97" s="11" t="s">
        <v>41</v>
      </c>
      <c r="G97" s="11" t="s">
        <v>41</v>
      </c>
      <c r="H97" s="12">
        <v>98313</v>
      </c>
      <c r="I97" s="11" t="s">
        <v>42</v>
      </c>
      <c r="J97" s="11" t="s">
        <v>252</v>
      </c>
      <c r="K97" s="13">
        <v>9106338</v>
      </c>
      <c r="L97" s="11" t="s">
        <v>196</v>
      </c>
      <c r="M97" s="14" t="s">
        <v>41</v>
      </c>
      <c r="N97" s="11">
        <v>6</v>
      </c>
      <c r="O97" s="14" t="s">
        <v>41</v>
      </c>
      <c r="P97" s="15">
        <v>645</v>
      </c>
      <c r="Q97" s="15" t="s">
        <v>41</v>
      </c>
      <c r="R97" s="15" t="s">
        <v>41</v>
      </c>
      <c r="S97" s="15">
        <f t="shared" si="1"/>
        <v>645</v>
      </c>
      <c r="T97" s="16" t="s">
        <v>45</v>
      </c>
      <c r="U97" s="16" t="s">
        <v>308</v>
      </c>
      <c r="V97" s="38">
        <v>44227</v>
      </c>
      <c r="W97" s="17"/>
      <c r="X97" s="16" t="s">
        <v>47</v>
      </c>
      <c r="Y97" s="18" t="s">
        <v>48</v>
      </c>
    </row>
    <row r="98" spans="1:31" ht="24.95" customHeight="1">
      <c r="A98" s="10" t="s">
        <v>253</v>
      </c>
      <c r="B98" s="11" t="s">
        <v>38</v>
      </c>
      <c r="C98" s="11" t="s">
        <v>254</v>
      </c>
      <c r="D98" s="11" t="s">
        <v>77</v>
      </c>
      <c r="E98" s="11" t="s">
        <v>41</v>
      </c>
      <c r="F98" s="11" t="s">
        <v>41</v>
      </c>
      <c r="G98" s="11" t="s">
        <v>41</v>
      </c>
      <c r="H98" s="12">
        <v>98313</v>
      </c>
      <c r="I98" s="11" t="s">
        <v>42</v>
      </c>
      <c r="J98" s="11" t="s">
        <v>255</v>
      </c>
      <c r="K98" s="13">
        <v>8784600</v>
      </c>
      <c r="L98" s="11" t="s">
        <v>196</v>
      </c>
      <c r="M98" s="14" t="s">
        <v>41</v>
      </c>
      <c r="N98" s="11">
        <v>5</v>
      </c>
      <c r="O98" s="14" t="s">
        <v>41</v>
      </c>
      <c r="P98" s="15">
        <v>960</v>
      </c>
      <c r="Q98" s="15" t="s">
        <v>41</v>
      </c>
      <c r="R98" s="15" t="s">
        <v>41</v>
      </c>
      <c r="S98" s="15">
        <f>SUM(P98:R98)</f>
        <v>960</v>
      </c>
      <c r="T98" s="16" t="s">
        <v>45</v>
      </c>
      <c r="U98" s="16" t="s">
        <v>308</v>
      </c>
      <c r="V98" s="38">
        <v>44227</v>
      </c>
      <c r="W98" s="17"/>
      <c r="X98" s="16" t="s">
        <v>47</v>
      </c>
      <c r="Y98" s="18" t="s">
        <v>48</v>
      </c>
    </row>
    <row r="99" spans="1:31" ht="24.95" customHeight="1">
      <c r="A99" s="10" t="s">
        <v>256</v>
      </c>
      <c r="B99" s="11" t="s">
        <v>38</v>
      </c>
      <c r="C99" s="11" t="s">
        <v>294</v>
      </c>
      <c r="D99" s="11" t="s">
        <v>60</v>
      </c>
      <c r="E99" s="11" t="s">
        <v>41</v>
      </c>
      <c r="F99" s="11" t="s">
        <v>257</v>
      </c>
      <c r="G99" s="11" t="s">
        <v>41</v>
      </c>
      <c r="H99" s="12">
        <v>98313</v>
      </c>
      <c r="I99" s="11" t="s">
        <v>42</v>
      </c>
      <c r="J99" s="11" t="s">
        <v>258</v>
      </c>
      <c r="K99" s="13">
        <v>174513</v>
      </c>
      <c r="L99" s="11" t="s">
        <v>191</v>
      </c>
      <c r="M99" s="14" t="s">
        <v>41</v>
      </c>
      <c r="N99" s="11">
        <v>6</v>
      </c>
      <c r="O99" s="14" t="s">
        <v>41</v>
      </c>
      <c r="P99" s="15">
        <v>425</v>
      </c>
      <c r="Q99" s="15">
        <v>1276</v>
      </c>
      <c r="R99" s="15" t="s">
        <v>41</v>
      </c>
      <c r="S99" s="15">
        <f t="shared" si="1"/>
        <v>1701</v>
      </c>
      <c r="T99" s="16" t="s">
        <v>45</v>
      </c>
      <c r="U99" s="16" t="s">
        <v>308</v>
      </c>
      <c r="V99" s="38">
        <v>44227</v>
      </c>
      <c r="W99" s="17"/>
      <c r="X99" s="16" t="s">
        <v>47</v>
      </c>
      <c r="Y99" s="18" t="s">
        <v>48</v>
      </c>
    </row>
    <row r="100" spans="1:31" ht="24.95" customHeight="1">
      <c r="A100" s="10" t="s">
        <v>259</v>
      </c>
      <c r="B100" s="11" t="s">
        <v>38</v>
      </c>
      <c r="C100" s="11" t="s">
        <v>260</v>
      </c>
      <c r="D100" s="11" t="s">
        <v>74</v>
      </c>
      <c r="E100" s="11" t="s">
        <v>41</v>
      </c>
      <c r="F100" s="11" t="s">
        <v>41</v>
      </c>
      <c r="G100" s="11" t="s">
        <v>41</v>
      </c>
      <c r="H100" s="12">
        <v>98313</v>
      </c>
      <c r="I100" s="11" t="s">
        <v>42</v>
      </c>
      <c r="J100" s="11" t="s">
        <v>261</v>
      </c>
      <c r="K100" s="13">
        <v>9355334</v>
      </c>
      <c r="L100" s="11" t="s">
        <v>191</v>
      </c>
      <c r="M100" s="14" t="s">
        <v>41</v>
      </c>
      <c r="N100" s="11">
        <v>17</v>
      </c>
      <c r="O100" s="14" t="s">
        <v>41</v>
      </c>
      <c r="P100" s="15">
        <v>367</v>
      </c>
      <c r="Q100" s="15">
        <v>1102</v>
      </c>
      <c r="R100" s="15" t="s">
        <v>41</v>
      </c>
      <c r="S100" s="15">
        <f t="shared" si="1"/>
        <v>1469</v>
      </c>
      <c r="T100" s="16" t="s">
        <v>45</v>
      </c>
      <c r="U100" s="16" t="s">
        <v>308</v>
      </c>
      <c r="V100" s="38">
        <v>44227</v>
      </c>
      <c r="W100" s="17"/>
      <c r="X100" s="16" t="s">
        <v>47</v>
      </c>
      <c r="Y100" s="18" t="s">
        <v>48</v>
      </c>
    </row>
    <row r="101" spans="1:31" ht="24.95" customHeight="1">
      <c r="A101" s="10" t="s">
        <v>262</v>
      </c>
      <c r="B101" s="11" t="s">
        <v>38</v>
      </c>
      <c r="C101" s="11" t="s">
        <v>263</v>
      </c>
      <c r="D101" s="11" t="s">
        <v>119</v>
      </c>
      <c r="E101" s="11" t="s">
        <v>41</v>
      </c>
      <c r="F101" s="11" t="s">
        <v>41</v>
      </c>
      <c r="G101" s="11" t="s">
        <v>41</v>
      </c>
      <c r="H101" s="12">
        <v>98313</v>
      </c>
      <c r="I101" s="11" t="s">
        <v>42</v>
      </c>
      <c r="J101" s="11" t="s">
        <v>264</v>
      </c>
      <c r="K101" s="13">
        <v>91047694</v>
      </c>
      <c r="L101" s="11" t="s">
        <v>196</v>
      </c>
      <c r="M101" s="14" t="s">
        <v>41</v>
      </c>
      <c r="N101" s="11">
        <v>5</v>
      </c>
      <c r="O101" s="14" t="s">
        <v>41</v>
      </c>
      <c r="P101" s="15">
        <v>272</v>
      </c>
      <c r="Q101" s="15" t="s">
        <v>41</v>
      </c>
      <c r="R101" s="15" t="s">
        <v>41</v>
      </c>
      <c r="S101" s="15">
        <f t="shared" si="1"/>
        <v>272</v>
      </c>
      <c r="T101" s="16" t="s">
        <v>45</v>
      </c>
      <c r="U101" s="16" t="s">
        <v>308</v>
      </c>
      <c r="V101" s="38">
        <v>44227</v>
      </c>
      <c r="W101" s="17"/>
      <c r="X101" s="16" t="s">
        <v>47</v>
      </c>
      <c r="Y101" s="18" t="s">
        <v>48</v>
      </c>
    </row>
    <row r="102" spans="1:31" ht="24.95" customHeight="1">
      <c r="A102" s="10" t="s">
        <v>265</v>
      </c>
      <c r="B102" s="11" t="s">
        <v>38</v>
      </c>
      <c r="C102" s="11" t="s">
        <v>266</v>
      </c>
      <c r="D102" s="11" t="s">
        <v>267</v>
      </c>
      <c r="E102" s="11" t="s">
        <v>41</v>
      </c>
      <c r="F102" s="11" t="s">
        <v>41</v>
      </c>
      <c r="G102" s="11" t="s">
        <v>41</v>
      </c>
      <c r="H102" s="12">
        <v>98313</v>
      </c>
      <c r="I102" s="11" t="s">
        <v>42</v>
      </c>
      <c r="J102" s="11" t="s">
        <v>268</v>
      </c>
      <c r="K102" s="13">
        <v>14533099</v>
      </c>
      <c r="L102" s="11" t="s">
        <v>196</v>
      </c>
      <c r="M102" s="14" t="s">
        <v>41</v>
      </c>
      <c r="N102" s="11">
        <v>5</v>
      </c>
      <c r="O102" s="14" t="s">
        <v>41</v>
      </c>
      <c r="P102" s="15">
        <v>36</v>
      </c>
      <c r="Q102" s="15" t="s">
        <v>41</v>
      </c>
      <c r="R102" s="15" t="s">
        <v>41</v>
      </c>
      <c r="S102" s="15">
        <f t="shared" si="1"/>
        <v>36</v>
      </c>
      <c r="T102" s="16" t="s">
        <v>45</v>
      </c>
      <c r="U102" s="16" t="s">
        <v>308</v>
      </c>
      <c r="V102" s="38">
        <v>44227</v>
      </c>
      <c r="W102" s="17"/>
      <c r="X102" s="16" t="s">
        <v>47</v>
      </c>
      <c r="Y102" s="18" t="s">
        <v>48</v>
      </c>
    </row>
    <row r="103" spans="1:31" ht="24.95" customHeight="1">
      <c r="A103" s="10">
        <v>85</v>
      </c>
      <c r="B103" s="11" t="s">
        <v>38</v>
      </c>
      <c r="C103" s="11" t="s">
        <v>301</v>
      </c>
      <c r="D103" s="11" t="s">
        <v>42</v>
      </c>
      <c r="E103" s="11"/>
      <c r="F103" s="11">
        <v>11</v>
      </c>
      <c r="G103" s="11"/>
      <c r="H103" s="12" t="s">
        <v>302</v>
      </c>
      <c r="I103" s="11" t="s">
        <v>303</v>
      </c>
      <c r="J103" s="11" t="s">
        <v>304</v>
      </c>
      <c r="K103" s="13">
        <v>94465332</v>
      </c>
      <c r="L103" s="11" t="s">
        <v>212</v>
      </c>
      <c r="M103" s="14"/>
      <c r="N103" s="11">
        <v>17</v>
      </c>
      <c r="O103" s="14"/>
      <c r="P103" s="15">
        <v>3360</v>
      </c>
      <c r="Q103" s="15"/>
      <c r="R103" s="15"/>
      <c r="S103" s="15">
        <f t="shared" si="1"/>
        <v>3360</v>
      </c>
      <c r="T103" s="16" t="s">
        <v>45</v>
      </c>
      <c r="U103" s="16" t="s">
        <v>308</v>
      </c>
      <c r="V103" s="38">
        <v>44227</v>
      </c>
      <c r="W103" s="17"/>
      <c r="X103" s="16" t="s">
        <v>47</v>
      </c>
      <c r="Y103" s="18"/>
    </row>
    <row r="104" spans="1:31" ht="24.95" customHeight="1">
      <c r="A104" s="10" t="s">
        <v>300</v>
      </c>
      <c r="B104" s="11" t="s">
        <v>38</v>
      </c>
      <c r="C104" s="11" t="s">
        <v>269</v>
      </c>
      <c r="D104" s="11" t="s">
        <v>147</v>
      </c>
      <c r="E104" s="11" t="s">
        <v>41</v>
      </c>
      <c r="F104" s="11" t="s">
        <v>270</v>
      </c>
      <c r="G104" s="11" t="s">
        <v>41</v>
      </c>
      <c r="H104" s="12">
        <v>98313</v>
      </c>
      <c r="I104" s="11" t="s">
        <v>42</v>
      </c>
      <c r="J104" s="11" t="s">
        <v>271</v>
      </c>
      <c r="K104" s="13">
        <v>11489471</v>
      </c>
      <c r="L104" s="11" t="s">
        <v>196</v>
      </c>
      <c r="M104" s="14" t="s">
        <v>41</v>
      </c>
      <c r="N104" s="11">
        <v>6</v>
      </c>
      <c r="O104" s="14" t="s">
        <v>41</v>
      </c>
      <c r="P104" s="15">
        <v>360</v>
      </c>
      <c r="Q104" s="15" t="s">
        <v>41</v>
      </c>
      <c r="R104" s="15" t="s">
        <v>41</v>
      </c>
      <c r="S104" s="15">
        <f t="shared" si="1"/>
        <v>360</v>
      </c>
      <c r="T104" s="16" t="s">
        <v>45</v>
      </c>
      <c r="U104" s="16" t="s">
        <v>308</v>
      </c>
      <c r="V104" s="38">
        <v>44227</v>
      </c>
      <c r="W104" s="17"/>
      <c r="X104" s="16" t="s">
        <v>47</v>
      </c>
      <c r="Y104" s="18" t="s">
        <v>48</v>
      </c>
    </row>
    <row r="105" spans="1:31" ht="20.100000000000001" customHeight="1" thickBot="1">
      <c r="A105" s="19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1" t="s">
        <v>28</v>
      </c>
      <c r="O105" s="21"/>
      <c r="P105" s="22">
        <f>SUBTOTAL(9,P86:P104)</f>
        <v>77459</v>
      </c>
      <c r="Q105" s="22">
        <f>SUBTOTAL(9,Q86:Q104)</f>
        <v>208355</v>
      </c>
      <c r="R105" s="22">
        <f>SUBTOTAL(9,R86:R104)</f>
        <v>0</v>
      </c>
      <c r="S105" s="22">
        <f>SUBTOTAL(9,S86:S104)</f>
        <v>285814</v>
      </c>
      <c r="T105" s="33" t="s">
        <v>29</v>
      </c>
      <c r="U105" s="24"/>
      <c r="V105" s="20"/>
      <c r="W105" s="20"/>
      <c r="X105" s="20"/>
      <c r="Y105" s="25"/>
      <c r="AA105" s="36"/>
      <c r="AB105" s="36"/>
      <c r="AC105" s="36"/>
      <c r="AD105" s="36"/>
      <c r="AE105" s="37"/>
    </row>
    <row r="106" spans="1:31" ht="9.9499999999999993" customHeight="1">
      <c r="P106" s="26"/>
      <c r="Q106" s="26"/>
      <c r="R106" s="26"/>
      <c r="S106" s="26"/>
    </row>
    <row r="107" spans="1:31" ht="20.100000000000001" customHeight="1" thickBot="1">
      <c r="A107" s="27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9" t="s">
        <v>30</v>
      </c>
      <c r="O107" s="29"/>
      <c r="P107" s="22">
        <f>SUBTOTAL(9,P7:P104)</f>
        <v>452334</v>
      </c>
      <c r="Q107" s="22">
        <f>SUBTOTAL(9,Q7:Q104)</f>
        <v>295675</v>
      </c>
      <c r="R107" s="22">
        <f>SUBTOTAL(9,R7:R104)</f>
        <v>0</v>
      </c>
      <c r="S107" s="22">
        <f>SUBTOTAL(9,S7:S104)</f>
        <v>748009</v>
      </c>
      <c r="T107" s="33" t="s">
        <v>29</v>
      </c>
      <c r="U107" s="30"/>
      <c r="V107" s="28"/>
      <c r="W107" s="28"/>
      <c r="X107" s="28"/>
      <c r="Y107" s="28"/>
      <c r="AA107" s="36"/>
      <c r="AB107" s="36"/>
      <c r="AC107" s="36"/>
      <c r="AD107" s="36"/>
      <c r="AE107" s="37"/>
    </row>
    <row r="109" spans="1:31" ht="21" customHeight="1">
      <c r="R109" s="31"/>
      <c r="V109" s="31"/>
      <c r="W109" s="31"/>
      <c r="X109" s="31"/>
      <c r="Y109" s="31"/>
    </row>
    <row r="110" spans="1:31" ht="21" customHeight="1">
      <c r="B110" t="str">
        <f>"Szacowane zapotrzebowanie na energię elektryczną dla powyższych obiektów w okresie "&amp;MID(S5,43,16)&amp;" "&amp;MID(S5,60,16)&amp;" wynosi "&amp;INT(S107)&amp;" kWh"</f>
        <v>Szacowane zapotrzebowanie na energię elektryczną dla powyższych obiektów w okresie od 01.02.2020 r. do 31.01.2021 r. wynosi 748009 kWh</v>
      </c>
      <c r="R110" s="31"/>
      <c r="V110" s="31"/>
      <c r="W110" s="31"/>
      <c r="X110" s="31"/>
      <c r="Y110" s="31"/>
    </row>
    <row r="111" spans="1:31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31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1:25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</row>
    <row r="116" spans="1:25" ht="20.100000000000001" hidden="1" customHeight="1" thickBot="1">
      <c r="A116" s="19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1" t="s">
        <v>28</v>
      </c>
      <c r="O116" s="21"/>
      <c r="P116" s="22">
        <f>SUBTOTAL(9,P105:P115)</f>
        <v>0</v>
      </c>
      <c r="Q116" s="22">
        <f>SUBTOTAL(9,Q105:Q115)</f>
        <v>0</v>
      </c>
      <c r="R116" s="22">
        <f>SUBTOTAL(9,R105:R115)</f>
        <v>0</v>
      </c>
      <c r="S116" s="22">
        <f>SUBTOTAL(9,S105:S115)</f>
        <v>0</v>
      </c>
      <c r="T116" s="23" t="s">
        <v>29</v>
      </c>
      <c r="U116" s="24"/>
      <c r="V116" s="20"/>
      <c r="W116" s="25"/>
      <c r="X116" s="20"/>
      <c r="Y116" s="25"/>
    </row>
    <row r="117" spans="1:25" ht="30" hidden="1" customHeight="1" thickBot="1">
      <c r="A117" s="6" t="e">
        <f>"1."&amp;#REF!&amp;"."</f>
        <v>#REF!</v>
      </c>
      <c r="B117" s="6" t="s">
        <v>36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U117" s="8"/>
    </row>
    <row r="118" spans="1:25" ht="27.95" hidden="1" customHeight="1" outlineLevel="1">
      <c r="A118" s="44" t="s">
        <v>3</v>
      </c>
      <c r="B118" s="40" t="s">
        <v>4</v>
      </c>
      <c r="C118" s="40" t="s">
        <v>5</v>
      </c>
      <c r="D118" s="40" t="s">
        <v>6</v>
      </c>
      <c r="E118" s="40" t="s">
        <v>7</v>
      </c>
      <c r="F118" s="40" t="s">
        <v>31</v>
      </c>
      <c r="G118" s="32"/>
      <c r="H118" s="40" t="s">
        <v>10</v>
      </c>
      <c r="I118" s="40" t="s">
        <v>11</v>
      </c>
      <c r="J118" s="40" t="s">
        <v>12</v>
      </c>
      <c r="K118" s="40" t="s">
        <v>13</v>
      </c>
      <c r="L118" s="40" t="s">
        <v>14</v>
      </c>
      <c r="M118" s="40" t="s">
        <v>15</v>
      </c>
      <c r="N118" s="40" t="s">
        <v>16</v>
      </c>
      <c r="O118" s="40" t="s">
        <v>17</v>
      </c>
      <c r="P118" s="46" t="str">
        <f>$P$5</f>
        <v>Rzeczywiste zużycie energii [kWh]
w okresie
od 01.01.2019 r. do 31.12.2019 r.</v>
      </c>
      <c r="Q118" s="47"/>
      <c r="R118" s="48"/>
      <c r="S118" s="40" t="str">
        <f>$S$5</f>
        <v>Szacowane zużycie energii [kWh]
w okresie
od 01.02.2020 r.
do 31.01.2021 r.</v>
      </c>
      <c r="T118" s="40" t="s">
        <v>19</v>
      </c>
      <c r="U118" s="40" t="s">
        <v>20</v>
      </c>
      <c r="V118" s="40" t="s">
        <v>21</v>
      </c>
      <c r="W118" s="40" t="s">
        <v>22</v>
      </c>
      <c r="X118" s="40" t="s">
        <v>23</v>
      </c>
      <c r="Y118" s="49" t="s">
        <v>24</v>
      </c>
    </row>
    <row r="119" spans="1:25" ht="12.95" hidden="1" customHeight="1" outlineLevel="1">
      <c r="A119" s="45"/>
      <c r="B119" s="41"/>
      <c r="C119" s="41"/>
      <c r="D119" s="41"/>
      <c r="E119" s="41"/>
      <c r="F119" s="41"/>
      <c r="G119" s="9"/>
      <c r="H119" s="41"/>
      <c r="I119" s="41"/>
      <c r="J119" s="41"/>
      <c r="K119" s="41"/>
      <c r="L119" s="41"/>
      <c r="M119" s="41"/>
      <c r="N119" s="41"/>
      <c r="O119" s="41"/>
      <c r="P119" s="9" t="s">
        <v>25</v>
      </c>
      <c r="Q119" s="9" t="s">
        <v>26</v>
      </c>
      <c r="R119" s="9" t="s">
        <v>27</v>
      </c>
      <c r="S119" s="41"/>
      <c r="T119" s="41"/>
      <c r="U119" s="41"/>
      <c r="V119" s="41"/>
      <c r="W119" s="41"/>
      <c r="X119" s="41"/>
      <c r="Y119" s="50"/>
    </row>
    <row r="120" spans="1:25" collapsed="1"/>
  </sheetData>
  <autoFilter ref="A6:Y104" xr:uid="{5714A95B-5288-4850-9B35-F43F12BEEB8B}"/>
  <mergeCells count="114">
    <mergeCell ref="A118:A119"/>
    <mergeCell ref="B118:B119"/>
    <mergeCell ref="C118:C119"/>
    <mergeCell ref="D118:D119"/>
    <mergeCell ref="E118:E119"/>
    <mergeCell ref="F118:F119"/>
    <mergeCell ref="V118:V119"/>
    <mergeCell ref="W118:W119"/>
    <mergeCell ref="X118:X119"/>
    <mergeCell ref="N118:N119"/>
    <mergeCell ref="O118:O119"/>
    <mergeCell ref="P118:R118"/>
    <mergeCell ref="S118:S119"/>
    <mergeCell ref="T118:T119"/>
    <mergeCell ref="U118:U119"/>
    <mergeCell ref="H118:H119"/>
    <mergeCell ref="I118:I119"/>
    <mergeCell ref="J118:J119"/>
    <mergeCell ref="K118:K119"/>
    <mergeCell ref="L118:L119"/>
    <mergeCell ref="M118:M119"/>
    <mergeCell ref="Y118:Y119"/>
    <mergeCell ref="J84:J85"/>
    <mergeCell ref="K84:K85"/>
    <mergeCell ref="A84:A85"/>
    <mergeCell ref="B84:B85"/>
    <mergeCell ref="C84:C85"/>
    <mergeCell ref="D84:D85"/>
    <mergeCell ref="E84:E85"/>
    <mergeCell ref="M79:M80"/>
    <mergeCell ref="N79:N80"/>
    <mergeCell ref="O79:O80"/>
    <mergeCell ref="P79:R79"/>
    <mergeCell ref="G79:G80"/>
    <mergeCell ref="H79:H80"/>
    <mergeCell ref="I79:I80"/>
    <mergeCell ref="J79:J80"/>
    <mergeCell ref="K79:K80"/>
    <mergeCell ref="L79:L80"/>
    <mergeCell ref="A79:A80"/>
    <mergeCell ref="L84:L85"/>
    <mergeCell ref="M84:M85"/>
    <mergeCell ref="N84:N85"/>
    <mergeCell ref="O84:O85"/>
    <mergeCell ref="P84:R84"/>
    <mergeCell ref="X79:X80"/>
    <mergeCell ref="Y79:Y80"/>
    <mergeCell ref="S79:S80"/>
    <mergeCell ref="T79:T80"/>
    <mergeCell ref="B79:B80"/>
    <mergeCell ref="C79:C80"/>
    <mergeCell ref="D79:D80"/>
    <mergeCell ref="E79:E80"/>
    <mergeCell ref="F84:F85"/>
    <mergeCell ref="G84:G85"/>
    <mergeCell ref="H84:H85"/>
    <mergeCell ref="I84:I85"/>
    <mergeCell ref="U79:U80"/>
    <mergeCell ref="V79:V80"/>
    <mergeCell ref="W79:W80"/>
    <mergeCell ref="F79:F80"/>
    <mergeCell ref="T84:T85"/>
    <mergeCell ref="U84:U85"/>
    <mergeCell ref="V84:V85"/>
    <mergeCell ref="W84:W85"/>
    <mergeCell ref="X84:X85"/>
    <mergeCell ref="Y84:Y85"/>
    <mergeCell ref="S84:S85"/>
    <mergeCell ref="V5:V6"/>
    <mergeCell ref="W5:W6"/>
    <mergeCell ref="F5:F6"/>
    <mergeCell ref="T60:T61"/>
    <mergeCell ref="U60:U61"/>
    <mergeCell ref="V60:V61"/>
    <mergeCell ref="W60:W61"/>
    <mergeCell ref="X5:X6"/>
    <mergeCell ref="Y60:Y61"/>
    <mergeCell ref="L60:L61"/>
    <mergeCell ref="M60:M61"/>
    <mergeCell ref="N60:N61"/>
    <mergeCell ref="O60:O61"/>
    <mergeCell ref="P60:R60"/>
    <mergeCell ref="S60:S61"/>
    <mergeCell ref="X60:X61"/>
    <mergeCell ref="F60:F61"/>
    <mergeCell ref="G60:G61"/>
    <mergeCell ref="H60:H61"/>
    <mergeCell ref="I60:I61"/>
    <mergeCell ref="J60:J61"/>
    <mergeCell ref="K60:K61"/>
    <mergeCell ref="Y5:Y6"/>
    <mergeCell ref="S5:S6"/>
    <mergeCell ref="A60:A61"/>
    <mergeCell ref="B60:B61"/>
    <mergeCell ref="C60:C61"/>
    <mergeCell ref="D60:D61"/>
    <mergeCell ref="E60:E61"/>
    <mergeCell ref="M5:M6"/>
    <mergeCell ref="N5:N6"/>
    <mergeCell ref="O5:O6"/>
    <mergeCell ref="P5:R5"/>
    <mergeCell ref="U5:U6"/>
    <mergeCell ref="T5:T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</mergeCells>
  <phoneticPr fontId="15" type="noConversion"/>
  <printOptions horizontalCentered="1"/>
  <pageMargins left="0" right="0" top="0.59055118110236227" bottom="0.39370078740157483" header="0.31496062992125984" footer="0.19685039370078741"/>
  <pageSetup paperSize="9" scale="90" orientation="landscape" r:id="rId1"/>
  <headerFooter>
    <oddHeader>&amp;R&amp;"Czcionka tekstu podstawowego,Kursywa"&amp;10Załącznik nr 1 do SIWZ</oddHeader>
    <oddFooter>&amp;C&amp;"Czcionka tekstu podstawowego,Kursywa"&amp;8Strona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Nr 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AnnaK</cp:lastModifiedBy>
  <cp:lastPrinted>2020-04-29T10:00:55Z</cp:lastPrinted>
  <dcterms:created xsi:type="dcterms:W3CDTF">2019-12-19T12:43:49Z</dcterms:created>
  <dcterms:modified xsi:type="dcterms:W3CDTF">2020-04-29T10:03:06Z</dcterms:modified>
</cp:coreProperties>
</file>